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025" activeTab="2"/>
  </bookViews>
  <sheets>
    <sheet name="1.sz táj.tábla-ei.felh.terv" sheetId="4" r:id="rId1"/>
    <sheet name="2.sz.táj.tábla-áll.tám." sheetId="5" r:id="rId2"/>
    <sheet name="3.sz.táj.tábla-3éves ütem" sheetId="6" r:id="rId3"/>
  </sheets>
  <calcPr calcId="145621"/>
</workbook>
</file>

<file path=xl/calcChain.xml><?xml version="1.0" encoding="utf-8"?>
<calcChain xmlns="http://schemas.openxmlformats.org/spreadsheetml/2006/main">
  <c r="C11" i="6" l="1"/>
  <c r="D11" i="6"/>
  <c r="D10" i="6" s="1"/>
  <c r="D22" i="6" s="1"/>
  <c r="D24" i="6" s="1"/>
  <c r="E11" i="6"/>
  <c r="C31" i="6"/>
  <c r="C35" i="6" s="1"/>
  <c r="C37" i="6" s="1"/>
  <c r="D31" i="6"/>
  <c r="E31" i="6"/>
  <c r="E35" i="6" s="1"/>
  <c r="E37" i="6" s="1"/>
  <c r="D35" i="6"/>
  <c r="D37" i="6" s="1"/>
  <c r="C23" i="5"/>
  <c r="C17" i="5"/>
  <c r="C9" i="5"/>
  <c r="E10" i="6" l="1"/>
  <c r="E22" i="6" s="1"/>
  <c r="E24" i="6" s="1"/>
  <c r="C10" i="6"/>
  <c r="C22" i="6" s="1"/>
  <c r="C24" i="6" s="1"/>
  <c r="N26" i="4"/>
  <c r="M26" i="4"/>
  <c r="L26" i="4"/>
  <c r="O25" i="4"/>
  <c r="O24" i="4"/>
  <c r="O23" i="4"/>
  <c r="O22" i="4"/>
  <c r="O21" i="4"/>
  <c r="D26" i="4"/>
  <c r="O20" i="4"/>
  <c r="H26" i="4"/>
  <c r="G26" i="4"/>
  <c r="F26" i="4"/>
  <c r="E26" i="4"/>
  <c r="O18" i="4"/>
  <c r="K26" i="4"/>
  <c r="J26" i="4"/>
  <c r="I26" i="4"/>
  <c r="C26" i="4"/>
  <c r="O14" i="4"/>
  <c r="O13" i="4"/>
  <c r="O12" i="4"/>
  <c r="O11" i="4"/>
  <c r="N15" i="4"/>
  <c r="M15" i="4"/>
  <c r="L15" i="4"/>
  <c r="K15" i="4"/>
  <c r="J15" i="4"/>
  <c r="I15" i="4"/>
  <c r="H15" i="4"/>
  <c r="G15" i="4"/>
  <c r="F15" i="4"/>
  <c r="E15" i="4"/>
  <c r="D15" i="4"/>
  <c r="C15" i="4"/>
  <c r="O9" i="4"/>
  <c r="O8" i="4"/>
  <c r="O7" i="4"/>
  <c r="O6" i="4"/>
  <c r="D27" i="4" l="1"/>
  <c r="F27" i="4"/>
  <c r="H27" i="4"/>
  <c r="J27" i="4"/>
  <c r="L27" i="4"/>
  <c r="N27" i="4"/>
  <c r="E27" i="4"/>
  <c r="G27" i="4"/>
  <c r="I27" i="4"/>
  <c r="K27" i="4"/>
  <c r="M27" i="4"/>
  <c r="C27" i="4"/>
  <c r="O15" i="4"/>
  <c r="O10" i="4"/>
  <c r="O17" i="4"/>
  <c r="O19" i="4"/>
  <c r="O26" i="4" l="1"/>
  <c r="O27" i="4" s="1"/>
</calcChain>
</file>

<file path=xl/sharedStrings.xml><?xml version="1.0" encoding="utf-8"?>
<sst xmlns="http://schemas.openxmlformats.org/spreadsheetml/2006/main" count="173" uniqueCount="141">
  <si>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</si>
  <si>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</si>
  <si>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</si>
  <si>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</si>
  <si>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</si>
  <si>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</si>
  <si>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</si>
  <si>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</si>
  <si>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</si>
  <si>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</si>
  <si>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</si>
  <si>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</si>
  <si>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</si>
  <si>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</si>
  <si>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</si>
  <si>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</si>
  <si>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</si>
  <si>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</si>
  <si>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</si>
  <si>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</si>
  <si>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</si>
  <si>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</si>
  <si>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</si>
  <si>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</si>
  <si>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</si>
  <si>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</si>
  <si>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</si>
  <si>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</si>
  <si>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</si>
  <si>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</si>
  <si>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</si>
  <si>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</si>
  <si>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</si>
  <si>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</si>
  <si>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</si>
  <si>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</si>
  <si>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</si>
  <si>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</si>
  <si>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</si>
  <si>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</si>
  <si>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</si>
  <si>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</si>
  <si>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</si>
  <si>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</si>
  <si>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</si>
  <si>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</si>
  <si>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</si>
  <si>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</si>
  <si>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</si>
  <si>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</si>
  <si>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</si>
  <si>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</si>
  <si>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</si>
  <si>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</si>
  <si>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</si>
  <si>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</si>
  <si>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22.</t>
  </si>
  <si>
    <t>Kiadások összesen:</t>
  </si>
  <si>
    <t>23.</t>
  </si>
  <si>
    <t>1.sz. tájékoztató tábla</t>
  </si>
  <si>
    <t>2. sz. tájékoztató tábla</t>
  </si>
  <si>
    <t>adatok forintban</t>
  </si>
  <si>
    <t>Jogcím</t>
  </si>
  <si>
    <t>Mutató</t>
  </si>
  <si>
    <t>A</t>
  </si>
  <si>
    <t>B</t>
  </si>
  <si>
    <t>C</t>
  </si>
  <si>
    <t>Önkormányzati hivatal működésének támogatása</t>
  </si>
  <si>
    <t>Település-üzemeltetéshez kapcsolódó feladatellátás támogatása</t>
  </si>
  <si>
    <t>Nem közművel összegyűjtött háztartási szennyvíz ártalmatlanítása</t>
  </si>
  <si>
    <t>Helyi önkormányzatok működésének általános támogatása</t>
  </si>
  <si>
    <t>Óvodapedagógusok bértámogatása - 8 hónap</t>
  </si>
  <si>
    <t>Segítők bértámogatása - 8 hónap</t>
  </si>
  <si>
    <t>Óvodapedagógusok bértámogatása - 4 hónap</t>
  </si>
  <si>
    <t>Óvodapedagógusok átlagbérének és közterheinek elismert pótlólagos összege</t>
  </si>
  <si>
    <t>Segítők bértámogatása - 4 hónap</t>
  </si>
  <si>
    <t>Óvodaműködtetési támogatás - 8 hónap</t>
  </si>
  <si>
    <t>Óvodaműködtetési támogatás - 4 hónap</t>
  </si>
  <si>
    <t>Települési önkormányzatok egyes köznevelési feladatainak támogatása</t>
  </si>
  <si>
    <t>Szociális étkeztetés</t>
  </si>
  <si>
    <t>Falugondnoki vagy tanyagondnoki szolgáltatás</t>
  </si>
  <si>
    <t>Gyermekétkeztetés - a finanszírozás szempontjából elismert szakmai dolgozók bértámogatása</t>
  </si>
  <si>
    <t>Gyermekétkeztetés - intézményüzemeltetési támogatás</t>
  </si>
  <si>
    <t>Települési önkormányzatok szociális, gyermekjóléti és gyermekétkeztetési feladatainak támogatása</t>
  </si>
  <si>
    <t>Települési önkormányzatok nyilvános könyvtári és közművelődési feladatianak támogatása</t>
  </si>
  <si>
    <t>KIADÁSOK ÖSSZESEN: (3.+4.)</t>
  </si>
  <si>
    <t>FINANSZÍROZÁSI KIADÁSOK ÖSSZESEN:</t>
  </si>
  <si>
    <t>KÖLTSÉGVETÉSI KIADÁSOK ÖSSZESEN (1+2)</t>
  </si>
  <si>
    <t>2.3.</t>
  </si>
  <si>
    <t>2.2.</t>
  </si>
  <si>
    <t>2.1.</t>
  </si>
  <si>
    <t xml:space="preserve">   Felhalmozási költségvetés kiadásai (2.1.+2.2.+2.3.)</t>
  </si>
  <si>
    <t xml:space="preserve">   Működési költségvetés kiadásai </t>
  </si>
  <si>
    <t>E</t>
  </si>
  <si>
    <t>D</t>
  </si>
  <si>
    <t>Kiadási jogcímek</t>
  </si>
  <si>
    <t>Ezer forintban</t>
  </si>
  <si>
    <t>2. sz. táblázat</t>
  </si>
  <si>
    <t>K I A D Á S O K</t>
  </si>
  <si>
    <t>KÖLTSÉGVETÉSI ÉS FINANSZÍROZÁSI BEVÉTELEK ÖSSZESEN: (9+10)</t>
  </si>
  <si>
    <t xml:space="preserve">FINANSZÍROZÁSI BEVÉTELEK ÖSSZESEN: </t>
  </si>
  <si>
    <t>KÖLTSÉGVETÉSI BEVÉTELEK ÖSSZESEN: (1+…+8)</t>
  </si>
  <si>
    <t xml:space="preserve">Felhalmozási célú átvett pénzeszközök </t>
  </si>
  <si>
    <t xml:space="preserve">Működési célú átvett pénzeszközök </t>
  </si>
  <si>
    <t xml:space="preserve">7. </t>
  </si>
  <si>
    <t xml:space="preserve">Működési bevételek 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</si>
  <si>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</si>
  <si>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</si>
  <si>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</si>
  <si>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</si>
  <si>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</si>
  <si>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</si>
  <si>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Értékesítési és forgalmi adók (iparűzési adó)</t>
  </si>
  <si>
    <t>4.1.3.</t>
  </si>
  <si>
    <t>- Termékek és szolgáltatások adói</t>
  </si>
  <si>
    <t>4.1.2.</t>
  </si>
  <si>
    <t>- Vagyoni típusú adók</t>
  </si>
  <si>
    <t>4.1.1.</t>
  </si>
  <si>
    <t>Helyi adók  (4.1.1.+...+4.1.3.)</t>
  </si>
  <si>
    <t>4.1.</t>
  </si>
  <si>
    <t>Közhatalmi bevételek (4.1.+4.2.+4.3.+4.4.)</t>
  </si>
  <si>
    <t xml:space="preserve">4. </t>
  </si>
  <si>
    <t>Felhalmozási célú támogatások államháztartáson belülről</t>
  </si>
  <si>
    <t>Működési célú támogatások államháztartáson belülről</t>
  </si>
  <si>
    <t>Önkormányzat működési támogatásai</t>
  </si>
  <si>
    <t>Bevételi jogcím</t>
  </si>
  <si>
    <t>Sor-
szám</t>
  </si>
  <si>
    <t>1. sz. táblázat</t>
  </si>
  <si>
    <t>B E V É T E L E K</t>
  </si>
  <si>
    <t>3. sz. tájékoztató tábla</t>
  </si>
  <si>
    <t>Rászoruló gyermekek szünidei étkeztetése</t>
  </si>
  <si>
    <t>2018. évi</t>
  </si>
  <si>
    <t>2019. évi</t>
  </si>
  <si>
    <t>Pénzügyi lízing</t>
  </si>
  <si>
    <t>Intézményfinanszírozás</t>
  </si>
  <si>
    <t>Egyenleg - tartalék</t>
  </si>
  <si>
    <t>Kunfehértó Község Önkormányzat előirányzat-felhasználási terve 2017. évre</t>
  </si>
  <si>
    <t>2017. évi támogatás összesen</t>
  </si>
  <si>
    <t>Kunfehértó Község Önkormányzata 2017. évi általános működési és ágazati feladatok támogatásának alakulása jogcímenként</t>
  </si>
  <si>
    <t>Kunfehértó Község Önkormányzat
2017. ÉVI KÖLTSÉGVETÉSI ÉVET KÖVETŐ 3 ÉV TERVEZETT BEVÉTELEI, KIADÁSAI</t>
  </si>
  <si>
    <t>2020.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</si>
</sst>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</font>
    <font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1">
    <xf numFmtId="0" fontId="0" fillId="0" borderId="0" xfId="0"/>
    <xf numFmtId="0" fontId="2" fillId="0" borderId="0" xfId="1" applyFill="1" applyProtection="1"/>
    <xf numFmtId="0" fontId="2" fillId="0" borderId="0" xfId="1" applyFill="1" applyProtection="1">
      <protection locked="0"/>
    </xf>
    <xf numFmtId="0" fontId="4" fillId="0" borderId="0" xfId="0" applyFont="1" applyFill="1" applyAlignment="1">
      <alignment horizontal="right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" fillId="0" borderId="0" xfId="0" applyFont="1"/>
    <xf numFmtId="0" fontId="11" fillId="0" borderId="4" xfId="1" applyFont="1" applyFill="1" applyBorder="1" applyAlignment="1" applyProtection="1">
      <alignment horizontal="left" vertical="center" indent="1"/>
    </xf>
    <xf numFmtId="0" fontId="11" fillId="0" borderId="8" xfId="1" applyFont="1" applyFill="1" applyBorder="1" applyAlignment="1" applyProtection="1">
      <alignment horizontal="left" vertical="center" indent="1"/>
    </xf>
    <xf numFmtId="0" fontId="11" fillId="0" borderId="9" xfId="1" applyFont="1" applyFill="1" applyBorder="1" applyAlignment="1" applyProtection="1">
      <alignment horizontal="left" vertical="center" wrapText="1" indent="1"/>
    </xf>
    <xf numFmtId="164" fontId="11" fillId="0" borderId="9" xfId="1" applyNumberFormat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 applyProtection="1">
      <alignment horizontal="left" vertical="center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164" fontId="11" fillId="0" borderId="12" xfId="1" applyNumberFormat="1" applyFont="1" applyFill="1" applyBorder="1" applyAlignment="1" applyProtection="1">
      <alignment vertical="center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vertical="center"/>
      <protection locked="0"/>
    </xf>
    <xf numFmtId="0" fontId="13" fillId="0" borderId="16" xfId="1" applyFont="1" applyFill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vertical="center"/>
    </xf>
    <xf numFmtId="164" fontId="13" fillId="0" borderId="17" xfId="1" applyNumberFormat="1" applyFont="1" applyFill="1" applyBorder="1" applyAlignment="1" applyProtection="1">
      <alignment vertical="center"/>
    </xf>
    <xf numFmtId="0" fontId="11" fillId="0" borderId="18" xfId="1" applyFont="1" applyFill="1" applyBorder="1" applyAlignment="1" applyProtection="1">
      <alignment horizontal="left" vertical="center" indent="1"/>
    </xf>
    <xf numFmtId="0" fontId="13" fillId="0" borderId="4" xfId="1" applyFont="1" applyFill="1" applyBorder="1" applyAlignment="1" applyProtection="1">
      <alignment horizontal="left" vertical="center" indent="1"/>
    </xf>
    <xf numFmtId="0" fontId="13" fillId="0" borderId="16" xfId="1" applyFont="1" applyFill="1" applyBorder="1" applyAlignment="1" applyProtection="1">
      <alignment horizontal="left" indent="1"/>
    </xf>
    <xf numFmtId="164" fontId="13" fillId="0" borderId="16" xfId="1" applyNumberFormat="1" applyFont="1" applyFill="1" applyBorder="1" applyProtection="1"/>
    <xf numFmtId="164" fontId="13" fillId="0" borderId="17" xfId="1" applyNumberFormat="1" applyFont="1" applyFill="1" applyBorder="1" applyProtection="1"/>
    <xf numFmtId="164" fontId="10" fillId="0" borderId="10" xfId="1" applyNumberFormat="1" applyFont="1" applyFill="1" applyBorder="1" applyAlignment="1" applyProtection="1">
      <alignment vertical="center"/>
    </xf>
    <xf numFmtId="164" fontId="10" fillId="0" borderId="13" xfId="1" applyNumberFormat="1" applyFont="1" applyFill="1" applyBorder="1" applyAlignment="1" applyProtection="1">
      <alignment vertical="center"/>
    </xf>
    <xf numFmtId="164" fontId="10" fillId="0" borderId="15" xfId="1" applyNumberFormat="1" applyFont="1" applyFill="1" applyBorder="1" applyAlignment="1" applyProtection="1">
      <alignment vertical="center"/>
    </xf>
    <xf numFmtId="0" fontId="14" fillId="0" borderId="0" xfId="2"/>
    <xf numFmtId="0" fontId="16" fillId="0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right"/>
    </xf>
    <xf numFmtId="0" fontId="18" fillId="0" borderId="1" xfId="2" applyFont="1" applyFill="1" applyBorder="1" applyAlignment="1" applyProtection="1">
      <alignment horizontal="center" vertical="center" wrapText="1"/>
    </xf>
    <xf numFmtId="0" fontId="18" fillId="0" borderId="19" xfId="2" applyFont="1" applyFill="1" applyBorder="1" applyAlignment="1" applyProtection="1">
      <alignment horizontal="center" vertical="center" wrapText="1"/>
    </xf>
    <xf numFmtId="0" fontId="18" fillId="0" borderId="3" xfId="2" applyFont="1" applyFill="1" applyBorder="1" applyAlignment="1" applyProtection="1">
      <alignment horizontal="center" vertical="center" wrapText="1"/>
    </xf>
    <xf numFmtId="0" fontId="19" fillId="0" borderId="4" xfId="2" applyFont="1" applyFill="1" applyBorder="1" applyAlignment="1" applyProtection="1">
      <alignment horizontal="center" vertical="center" wrapText="1"/>
    </xf>
    <xf numFmtId="0" fontId="19" fillId="0" borderId="6" xfId="2" applyFont="1" applyFill="1" applyBorder="1" applyAlignment="1" applyProtection="1">
      <alignment horizontal="center" vertical="center" wrapText="1"/>
    </xf>
    <xf numFmtId="0" fontId="19" fillId="0" borderId="17" xfId="2" applyFont="1" applyFill="1" applyBorder="1" applyAlignment="1" applyProtection="1">
      <alignment horizontal="center" vertical="center" wrapText="1"/>
    </xf>
    <xf numFmtId="0" fontId="20" fillId="0" borderId="20" xfId="2" applyFont="1" applyFill="1" applyBorder="1" applyAlignment="1" applyProtection="1">
      <alignment horizontal="left" vertical="center" wrapText="1"/>
      <protection locked="0"/>
    </xf>
    <xf numFmtId="0" fontId="20" fillId="0" borderId="21" xfId="2" applyFont="1" applyFill="1" applyBorder="1" applyAlignment="1" applyProtection="1">
      <alignment horizontal="center" vertical="center" wrapText="1"/>
      <protection locked="0"/>
    </xf>
    <xf numFmtId="164" fontId="20" fillId="0" borderId="22" xfId="2" applyNumberFormat="1" applyFont="1" applyFill="1" applyBorder="1" applyAlignment="1" applyProtection="1">
      <alignment horizontal="right" vertical="center" wrapText="1"/>
      <protection locked="0"/>
    </xf>
    <xf numFmtId="0" fontId="21" fillId="0" borderId="20" xfId="2" applyFont="1" applyFill="1" applyBorder="1" applyAlignment="1" applyProtection="1">
      <alignment horizontal="left" vertical="center" wrapText="1"/>
      <protection locked="0"/>
    </xf>
    <xf numFmtId="0" fontId="21" fillId="0" borderId="21" xfId="2" applyFont="1" applyFill="1" applyBorder="1" applyAlignment="1" applyProtection="1">
      <alignment horizontal="center" vertical="center" wrapText="1"/>
      <protection locked="0"/>
    </xf>
    <xf numFmtId="164" fontId="21" fillId="0" borderId="22" xfId="2" applyNumberFormat="1" applyFont="1" applyFill="1" applyBorder="1" applyAlignment="1" applyProtection="1">
      <alignment horizontal="right" vertical="center" wrapText="1"/>
      <protection locked="0"/>
    </xf>
    <xf numFmtId="0" fontId="22" fillId="0" borderId="4" xfId="2" applyFont="1" applyFill="1" applyBorder="1" applyAlignment="1" applyProtection="1">
      <alignment vertical="center" wrapText="1"/>
    </xf>
    <xf numFmtId="0" fontId="22" fillId="0" borderId="6" xfId="2" applyFont="1" applyFill="1" applyBorder="1" applyAlignment="1" applyProtection="1">
      <alignment vertical="center" wrapText="1"/>
    </xf>
    <xf numFmtId="164" fontId="22" fillId="0" borderId="17" xfId="2" applyNumberFormat="1" applyFont="1" applyFill="1" applyBorder="1" applyAlignment="1" applyProtection="1">
      <alignment horizontal="right" vertical="center" wrapText="1"/>
    </xf>
    <xf numFmtId="0" fontId="2" fillId="0" borderId="0" xfId="6" applyFont="1" applyFill="1" applyProtection="1"/>
    <xf numFmtId="0" fontId="2" fillId="0" borderId="0" xfId="6" applyFont="1" applyFill="1" applyAlignment="1" applyProtection="1">
      <alignment horizontal="right" vertical="center" indent="1"/>
    </xf>
    <xf numFmtId="164" fontId="18" fillId="0" borderId="7" xfId="2" quotePrefix="1" applyNumberFormat="1" applyFont="1" applyBorder="1" applyAlignment="1" applyProtection="1">
      <alignment horizontal="right" vertical="center" wrapText="1" indent="1"/>
    </xf>
    <xf numFmtId="164" fontId="18" fillId="0" borderId="16" xfId="2" quotePrefix="1" applyNumberFormat="1" applyFont="1" applyBorder="1" applyAlignment="1" applyProtection="1">
      <alignment horizontal="right" vertical="center" wrapText="1" indent="1"/>
    </xf>
    <xf numFmtId="0" fontId="18" fillId="0" borderId="23" xfId="2" applyFont="1" applyBorder="1" applyAlignment="1" applyProtection="1">
      <alignment horizontal="left" vertical="center" wrapText="1" indent="1"/>
    </xf>
    <xf numFmtId="0" fontId="25" fillId="0" borderId="24" xfId="2" applyFont="1" applyBorder="1" applyAlignment="1" applyProtection="1">
      <alignment horizontal="left" vertical="center" wrapText="1" indent="1"/>
    </xf>
    <xf numFmtId="164" fontId="18" fillId="0" borderId="7" xfId="2" quotePrefix="1" applyNumberFormat="1" applyFont="1" applyBorder="1" applyAlignment="1" applyProtection="1">
      <alignment horizontal="right" vertical="center" wrapText="1" indent="1"/>
      <protection locked="0"/>
    </xf>
    <xf numFmtId="164" fontId="18" fillId="0" borderId="16" xfId="2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16" xfId="6" applyFont="1" applyFill="1" applyBorder="1" applyAlignment="1" applyProtection="1">
      <alignment horizontal="left" vertical="center" wrapText="1" indent="1"/>
    </xf>
    <xf numFmtId="0" fontId="7" fillId="0" borderId="4" xfId="6" applyFont="1" applyFill="1" applyBorder="1" applyAlignment="1" applyProtection="1">
      <alignment horizontal="left" vertical="center" wrapText="1" indent="1"/>
    </xf>
    <xf numFmtId="164" fontId="7" fillId="0" borderId="7" xfId="6" applyNumberFormat="1" applyFont="1" applyFill="1" applyBorder="1" applyAlignment="1" applyProtection="1">
      <alignment horizontal="right" vertical="center" wrapText="1" indent="1"/>
    </xf>
    <xf numFmtId="164" fontId="7" fillId="0" borderId="16" xfId="6" applyNumberFormat="1" applyFont="1" applyFill="1" applyBorder="1" applyAlignment="1" applyProtection="1">
      <alignment horizontal="right" vertical="center" wrapText="1" indent="1"/>
    </xf>
    <xf numFmtId="164" fontId="5" fillId="0" borderId="25" xfId="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2" applyFont="1" applyBorder="1" applyAlignment="1" applyProtection="1">
      <alignment horizontal="left" vertical="center" wrapText="1" indent="1"/>
    </xf>
    <xf numFmtId="49" fontId="5" fillId="0" borderId="18" xfId="6" applyNumberFormat="1" applyFont="1" applyFill="1" applyBorder="1" applyAlignment="1" applyProtection="1">
      <alignment horizontal="left" vertical="center" wrapText="1" indent="1"/>
    </xf>
    <xf numFmtId="0" fontId="5" fillId="0" borderId="26" xfId="6" applyFont="1" applyFill="1" applyBorder="1" applyAlignment="1" applyProtection="1">
      <alignment horizontal="left" vertical="center" wrapText="1" indent="1"/>
    </xf>
    <xf numFmtId="164" fontId="5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6" applyFont="1" applyFill="1" applyBorder="1" applyAlignment="1" applyProtection="1">
      <alignment horizontal="left" vertical="center" wrapText="1" indent="1"/>
    </xf>
    <xf numFmtId="164" fontId="26" fillId="0" borderId="28" xfId="6" applyNumberFormat="1" applyFont="1" applyFill="1" applyBorder="1" applyAlignment="1" applyProtection="1">
      <alignment horizontal="right" vertical="center" wrapText="1" indent="1"/>
    </xf>
    <xf numFmtId="164" fontId="26" fillId="0" borderId="23" xfId="6" applyNumberFormat="1" applyFont="1" applyFill="1" applyBorder="1" applyAlignment="1" applyProtection="1">
      <alignment horizontal="right" vertical="center" wrapText="1" indent="1"/>
    </xf>
    <xf numFmtId="0" fontId="26" fillId="0" borderId="23" xfId="6" applyFont="1" applyFill="1" applyBorder="1" applyAlignment="1" applyProtection="1">
      <alignment vertical="center" wrapText="1"/>
    </xf>
    <xf numFmtId="0" fontId="7" fillId="0" borderId="24" xfId="6" applyFont="1" applyFill="1" applyBorder="1" applyAlignment="1" applyProtection="1">
      <alignment horizontal="left" vertical="center" wrapText="1" indent="1"/>
    </xf>
    <xf numFmtId="164" fontId="7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6" applyFont="1" applyFill="1" applyBorder="1" applyAlignment="1" applyProtection="1">
      <alignment vertical="center" wrapText="1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6" fillId="0" borderId="16" xfId="6" applyFont="1" applyFill="1" applyBorder="1" applyAlignment="1" applyProtection="1">
      <alignment horizontal="center" vertical="center" wrapText="1"/>
    </xf>
    <xf numFmtId="0" fontId="6" fillId="0" borderId="4" xfId="6" applyFont="1" applyFill="1" applyBorder="1" applyAlignment="1" applyProtection="1">
      <alignment horizontal="center" vertical="center" wrapText="1"/>
    </xf>
    <xf numFmtId="0" fontId="4" fillId="0" borderId="30" xfId="2" applyFont="1" applyFill="1" applyBorder="1" applyAlignment="1" applyProtection="1">
      <alignment horizontal="right" vertical="center"/>
    </xf>
    <xf numFmtId="164" fontId="28" fillId="0" borderId="30" xfId="6" applyNumberFormat="1" applyFont="1" applyFill="1" applyBorder="1" applyAlignment="1" applyProtection="1">
      <alignment horizontal="left" vertical="center"/>
    </xf>
    <xf numFmtId="164" fontId="30" fillId="0" borderId="19" xfId="6" applyNumberFormat="1" applyFont="1" applyFill="1" applyBorder="1" applyAlignment="1" applyProtection="1">
      <alignment horizontal="right" vertical="center" wrapText="1" indent="1"/>
    </xf>
    <xf numFmtId="0" fontId="5" fillId="0" borderId="19" xfId="6" applyFont="1" applyFill="1" applyBorder="1" applyAlignment="1" applyProtection="1">
      <alignment horizontal="right" vertical="center" wrapText="1" inden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0" fontId="29" fillId="0" borderId="19" xfId="6" applyFont="1" applyFill="1" applyBorder="1" applyAlignment="1" applyProtection="1">
      <alignment vertical="center" wrapText="1"/>
    </xf>
    <xf numFmtId="0" fontId="29" fillId="0" borderId="19" xfId="6" applyFont="1" applyFill="1" applyBorder="1" applyAlignment="1" applyProtection="1">
      <alignment horizontal="center" vertical="center" wrapText="1"/>
    </xf>
    <xf numFmtId="164" fontId="26" fillId="0" borderId="7" xfId="6" applyNumberFormat="1" applyFont="1" applyFill="1" applyBorder="1" applyAlignment="1" applyProtection="1">
      <alignment horizontal="right" vertical="center" wrapText="1" indent="1"/>
    </xf>
    <xf numFmtId="164" fontId="26" fillId="0" borderId="16" xfId="6" applyNumberFormat="1" applyFont="1" applyFill="1" applyBorder="1" applyAlignment="1" applyProtection="1">
      <alignment horizontal="right" vertical="center" wrapText="1" indent="1"/>
    </xf>
    <xf numFmtId="0" fontId="7" fillId="0" borderId="16" xfId="6" applyFont="1" applyFill="1" applyBorder="1" applyAlignment="1" applyProtection="1">
      <alignment horizontal="left" vertical="center" wrapText="1" indent="1"/>
    </xf>
    <xf numFmtId="164" fontId="26" fillId="0" borderId="7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7" xfId="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2" applyFont="1" applyBorder="1" applyAlignment="1" applyProtection="1">
      <alignment horizontal="left" vertical="center" wrapText="1" indent="1"/>
    </xf>
    <xf numFmtId="164" fontId="5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2" applyFont="1" applyBorder="1" applyAlignment="1" applyProtection="1">
      <alignment horizontal="left" wrapText="1" indent="1"/>
    </xf>
    <xf numFmtId="49" fontId="5" fillId="0" borderId="32" xfId="6" applyNumberFormat="1" applyFont="1" applyFill="1" applyBorder="1" applyAlignment="1" applyProtection="1">
      <alignment horizontal="left" vertical="center" wrapText="1" indent="1"/>
    </xf>
    <xf numFmtId="0" fontId="27" fillId="0" borderId="12" xfId="2" applyFont="1" applyBorder="1" applyAlignment="1" applyProtection="1">
      <alignment horizontal="left" wrapText="1" indent="1"/>
    </xf>
    <xf numFmtId="49" fontId="5" fillId="0" borderId="11" xfId="6" applyNumberFormat="1" applyFont="1" applyFill="1" applyBorder="1" applyAlignment="1" applyProtection="1">
      <alignment horizontal="left" vertical="center" wrapText="1" indent="1"/>
    </xf>
    <xf numFmtId="0" fontId="27" fillId="0" borderId="12" xfId="2" quotePrefix="1" applyFont="1" applyBorder="1" applyAlignment="1" applyProtection="1">
      <alignment horizontal="left" wrapText="1" indent="1"/>
    </xf>
    <xf numFmtId="164" fontId="5" fillId="0" borderId="27" xfId="6" applyNumberFormat="1" applyFont="1" applyFill="1" applyBorder="1" applyAlignment="1" applyProtection="1">
      <alignment horizontal="right" vertical="center" wrapText="1" indent="1"/>
    </xf>
    <xf numFmtId="164" fontId="5" fillId="0" borderId="14" xfId="6" applyNumberFormat="1" applyFont="1" applyFill="1" applyBorder="1" applyAlignment="1" applyProtection="1">
      <alignment horizontal="right" vertical="center" wrapText="1" indent="1"/>
    </xf>
    <xf numFmtId="0" fontId="27" fillId="0" borderId="14" xfId="2" applyFont="1" applyBorder="1" applyAlignment="1" applyProtection="1">
      <alignment horizontal="left" wrapText="1" indent="1"/>
    </xf>
    <xf numFmtId="0" fontId="7" fillId="0" borderId="7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center" vertical="center" wrapText="1"/>
    </xf>
    <xf numFmtId="164" fontId="11" fillId="0" borderId="0" xfId="1" applyNumberFormat="1" applyFont="1" applyFill="1" applyBorder="1" applyAlignment="1" applyProtection="1">
      <alignment vertical="center"/>
      <protection locked="0"/>
    </xf>
    <xf numFmtId="2" fontId="20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left" vertical="center" indent="1"/>
    </xf>
    <xf numFmtId="0" fontId="12" fillId="0" borderId="6" xfId="1" applyFont="1" applyFill="1" applyBorder="1" applyAlignment="1" applyProtection="1">
      <alignment horizontal="left" vertical="center" indent="1"/>
    </xf>
    <xf numFmtId="0" fontId="12" fillId="0" borderId="7" xfId="1" applyFont="1" applyFill="1" applyBorder="1" applyAlignment="1" applyProtection="1">
      <alignment horizontal="left" vertical="center" indent="1"/>
    </xf>
    <xf numFmtId="0" fontId="8" fillId="0" borderId="0" xfId="0" applyFont="1" applyAlignment="1">
      <alignment horizontal="right"/>
    </xf>
    <xf numFmtId="0" fontId="15" fillId="0" borderId="0" xfId="2" applyFont="1" applyAlignment="1">
      <alignment horizontal="right" vertical="top"/>
    </xf>
    <xf numFmtId="0" fontId="16" fillId="0" borderId="0" xfId="2" applyFont="1" applyFill="1" applyBorder="1" applyAlignment="1" applyProtection="1">
      <alignment horizontal="center" vertical="center" wrapText="1"/>
    </xf>
    <xf numFmtId="0" fontId="15" fillId="0" borderId="0" xfId="6" applyFont="1" applyFill="1" applyAlignment="1" applyProtection="1">
      <alignment horizontal="right" vertical="center"/>
    </xf>
    <xf numFmtId="164" fontId="29" fillId="0" borderId="0" xfId="6" applyNumberFormat="1" applyFont="1" applyFill="1" applyBorder="1" applyAlignment="1" applyProtection="1">
      <alignment horizontal="center" vertical="center"/>
    </xf>
    <xf numFmtId="164" fontId="28" fillId="0" borderId="30" xfId="6" applyNumberFormat="1" applyFont="1" applyFill="1" applyBorder="1" applyAlignment="1" applyProtection="1">
      <alignment horizontal="left" vertical="center"/>
    </xf>
    <xf numFmtId="164" fontId="28" fillId="0" borderId="30" xfId="6" applyNumberFormat="1" applyFont="1" applyFill="1" applyBorder="1" applyAlignment="1" applyProtection="1">
      <alignment horizontal="left"/>
    </xf>
    <xf numFmtId="0" fontId="3" fillId="0" borderId="0" xfId="6" applyFont="1" applyFill="1" applyAlignment="1" applyProtection="1">
      <alignment horizontal="center" vertical="center" wrapText="1"/>
    </xf>
  </cellXfs>
  <cellStyles count="7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6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R21" sqref="R21"/>
    </sheetView>
  </sheetViews>
  <sheetFormatPr defaultRowHeight="15" x14ac:dyDescent="0.25"/>
  <cols>
    <col min="1" max="1" width="5.140625" bestFit="1" customWidth="1"/>
    <col min="2" max="2" width="28.5703125" customWidth="1"/>
    <col min="3" max="15" width="10.28515625" customWidth="1"/>
    <col min="17" max="17" width="12" bestFit="1" customWidth="1"/>
  </cols>
  <sheetData>
    <row r="1" spans="1:17" x14ac:dyDescent="0.25">
      <c r="J1" s="113" t="s">
        <v>59</v>
      </c>
      <c r="K1" s="113"/>
      <c r="L1" s="113"/>
      <c r="M1" s="113"/>
      <c r="N1" s="113"/>
      <c r="O1" s="113"/>
    </row>
    <row r="2" spans="1:17" ht="53.25" customHeight="1" x14ac:dyDescent="0.25">
      <c r="A2" s="108" t="s">
        <v>136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7" ht="16.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0</v>
      </c>
    </row>
    <row r="4" spans="1:17" s="7" customFormat="1" ht="26.2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6" t="s">
        <v>15</v>
      </c>
    </row>
    <row r="5" spans="1:17" s="7" customFormat="1" ht="15.75" thickBot="1" x14ac:dyDescent="0.3">
      <c r="A5" s="8" t="s">
        <v>16</v>
      </c>
      <c r="B5" s="110" t="s">
        <v>17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</row>
    <row r="6" spans="1:17" s="7" customFormat="1" ht="30" x14ac:dyDescent="0.25">
      <c r="A6" s="9" t="s">
        <v>18</v>
      </c>
      <c r="B6" s="10" t="s">
        <v>19</v>
      </c>
      <c r="C6" s="11">
        <v>7770</v>
      </c>
      <c r="D6" s="11">
        <v>7770</v>
      </c>
      <c r="E6" s="11">
        <v>7770</v>
      </c>
      <c r="F6" s="11">
        <v>7770</v>
      </c>
      <c r="G6" s="11">
        <v>7770</v>
      </c>
      <c r="H6" s="11">
        <v>7770</v>
      </c>
      <c r="I6" s="11">
        <v>7770</v>
      </c>
      <c r="J6" s="11">
        <v>7770</v>
      </c>
      <c r="K6" s="11">
        <v>7770</v>
      </c>
      <c r="L6" s="11">
        <v>7770</v>
      </c>
      <c r="M6" s="11">
        <v>7770</v>
      </c>
      <c r="N6" s="11">
        <v>7786</v>
      </c>
      <c r="O6" s="25">
        <f>SUM(C6:N6)</f>
        <v>93256</v>
      </c>
      <c r="Q6" s="106"/>
    </row>
    <row r="7" spans="1:17" s="7" customFormat="1" ht="30" x14ac:dyDescent="0.25">
      <c r="A7" s="12" t="s">
        <v>20</v>
      </c>
      <c r="B7" s="13" t="s">
        <v>21</v>
      </c>
      <c r="C7" s="14">
        <v>3728</v>
      </c>
      <c r="D7" s="14">
        <v>3728</v>
      </c>
      <c r="E7" s="14">
        <v>904</v>
      </c>
      <c r="F7" s="14">
        <v>903</v>
      </c>
      <c r="G7" s="14">
        <v>904</v>
      </c>
      <c r="H7" s="14">
        <v>904</v>
      </c>
      <c r="I7" s="14">
        <v>904</v>
      </c>
      <c r="J7" s="14">
        <v>904</v>
      </c>
      <c r="K7" s="14">
        <v>903</v>
      </c>
      <c r="L7" s="14">
        <v>904</v>
      </c>
      <c r="M7" s="14">
        <v>904</v>
      </c>
      <c r="N7" s="14">
        <v>904</v>
      </c>
      <c r="O7" s="26">
        <f t="shared" ref="O7:O14" si="0">SUM(C7:N7)</f>
        <v>16494</v>
      </c>
      <c r="Q7" s="106"/>
    </row>
    <row r="8" spans="1:17" s="7" customFormat="1" ht="30" x14ac:dyDescent="0.25">
      <c r="A8" s="12" t="s">
        <v>22</v>
      </c>
      <c r="B8" s="15" t="s">
        <v>23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7">
        <f t="shared" si="0"/>
        <v>0</v>
      </c>
    </row>
    <row r="9" spans="1:17" s="7" customFormat="1" x14ac:dyDescent="0.25">
      <c r="A9" s="12" t="s">
        <v>24</v>
      </c>
      <c r="B9" s="13" t="s">
        <v>25</v>
      </c>
      <c r="C9" s="14">
        <v>1386</v>
      </c>
      <c r="D9" s="14">
        <v>1386</v>
      </c>
      <c r="E9" s="14">
        <v>45000</v>
      </c>
      <c r="F9" s="14">
        <v>10000</v>
      </c>
      <c r="G9" s="14">
        <v>1386</v>
      </c>
      <c r="H9" s="14">
        <v>1386</v>
      </c>
      <c r="I9" s="14">
        <v>1386</v>
      </c>
      <c r="J9" s="14">
        <v>1386</v>
      </c>
      <c r="K9" s="14">
        <v>45000</v>
      </c>
      <c r="L9" s="14">
        <v>10000</v>
      </c>
      <c r="M9" s="14">
        <v>1384</v>
      </c>
      <c r="N9" s="14">
        <v>13000</v>
      </c>
      <c r="O9" s="26">
        <f t="shared" si="0"/>
        <v>132700</v>
      </c>
    </row>
    <row r="10" spans="1:17" s="7" customFormat="1" x14ac:dyDescent="0.25">
      <c r="A10" s="12" t="s">
        <v>26</v>
      </c>
      <c r="B10" s="13" t="s">
        <v>27</v>
      </c>
      <c r="C10" s="14">
        <v>1030</v>
      </c>
      <c r="D10" s="14">
        <v>1030</v>
      </c>
      <c r="E10" s="14">
        <v>1530</v>
      </c>
      <c r="F10" s="14">
        <v>1030</v>
      </c>
      <c r="G10" s="14">
        <v>1030</v>
      </c>
      <c r="H10" s="14">
        <v>1030</v>
      </c>
      <c r="I10" s="14">
        <v>425</v>
      </c>
      <c r="J10" s="14">
        <v>425</v>
      </c>
      <c r="K10" s="14">
        <v>1030</v>
      </c>
      <c r="L10" s="14">
        <v>1520</v>
      </c>
      <c r="M10" s="14">
        <v>1030</v>
      </c>
      <c r="N10" s="14">
        <v>1552</v>
      </c>
      <c r="O10" s="26">
        <f t="shared" si="0"/>
        <v>12662</v>
      </c>
      <c r="Q10" s="106"/>
    </row>
    <row r="11" spans="1:17" s="7" customFormat="1" x14ac:dyDescent="0.25">
      <c r="A11" s="12" t="s">
        <v>28</v>
      </c>
      <c r="B11" s="13" t="s">
        <v>29</v>
      </c>
      <c r="C11" s="14"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6">
        <f t="shared" si="0"/>
        <v>0</v>
      </c>
    </row>
    <row r="12" spans="1:17" s="7" customFormat="1" ht="30" x14ac:dyDescent="0.25">
      <c r="A12" s="12" t="s">
        <v>30</v>
      </c>
      <c r="B12" s="13" t="s">
        <v>31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6">
        <f t="shared" si="0"/>
        <v>0</v>
      </c>
    </row>
    <row r="13" spans="1:17" s="7" customFormat="1" ht="30" x14ac:dyDescent="0.25">
      <c r="A13" s="12" t="s">
        <v>32</v>
      </c>
      <c r="B13" s="13" t="s">
        <v>33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6">
        <f t="shared" si="0"/>
        <v>0</v>
      </c>
    </row>
    <row r="14" spans="1:17" s="7" customFormat="1" ht="15.75" thickBot="1" x14ac:dyDescent="0.3">
      <c r="A14" s="12" t="s">
        <v>34</v>
      </c>
      <c r="B14" s="13" t="s">
        <v>134</v>
      </c>
      <c r="C14" s="14">
        <v>10119</v>
      </c>
      <c r="D14" s="14">
        <v>10119</v>
      </c>
      <c r="E14" s="14">
        <v>10119</v>
      </c>
      <c r="F14" s="14">
        <v>10119</v>
      </c>
      <c r="G14" s="14">
        <v>10119</v>
      </c>
      <c r="H14" s="14">
        <v>10119</v>
      </c>
      <c r="I14" s="14">
        <v>10119</v>
      </c>
      <c r="J14" s="14">
        <v>10119</v>
      </c>
      <c r="K14" s="14">
        <v>10119</v>
      </c>
      <c r="L14" s="14">
        <v>10119</v>
      </c>
      <c r="M14" s="14">
        <v>10119</v>
      </c>
      <c r="N14" s="14">
        <v>10119</v>
      </c>
      <c r="O14" s="26">
        <f t="shared" si="0"/>
        <v>121428</v>
      </c>
    </row>
    <row r="15" spans="1:17" s="7" customFormat="1" ht="15.75" thickBot="1" x14ac:dyDescent="0.3">
      <c r="A15" s="8" t="s">
        <v>35</v>
      </c>
      <c r="B15" s="17" t="s">
        <v>36</v>
      </c>
      <c r="C15" s="18">
        <f>SUM(C6:C14)</f>
        <v>24033</v>
      </c>
      <c r="D15" s="18">
        <f t="shared" ref="D15:N15" si="1">SUM(D6:D14)</f>
        <v>24033</v>
      </c>
      <c r="E15" s="18">
        <f t="shared" si="1"/>
        <v>65323</v>
      </c>
      <c r="F15" s="18">
        <f t="shared" si="1"/>
        <v>29822</v>
      </c>
      <c r="G15" s="18">
        <f t="shared" si="1"/>
        <v>21209</v>
      </c>
      <c r="H15" s="18">
        <f t="shared" si="1"/>
        <v>21209</v>
      </c>
      <c r="I15" s="18">
        <f t="shared" si="1"/>
        <v>20604</v>
      </c>
      <c r="J15" s="18">
        <f t="shared" si="1"/>
        <v>20604</v>
      </c>
      <c r="K15" s="18">
        <f t="shared" si="1"/>
        <v>64822</v>
      </c>
      <c r="L15" s="18">
        <f t="shared" si="1"/>
        <v>30313</v>
      </c>
      <c r="M15" s="18">
        <f t="shared" si="1"/>
        <v>21207</v>
      </c>
      <c r="N15" s="18">
        <f t="shared" si="1"/>
        <v>33361</v>
      </c>
      <c r="O15" s="19">
        <f t="shared" ref="O15" si="2">SUM(C15:N15)</f>
        <v>376540</v>
      </c>
    </row>
    <row r="16" spans="1:17" s="7" customFormat="1" ht="15.75" thickBot="1" x14ac:dyDescent="0.3">
      <c r="A16" s="8" t="s">
        <v>37</v>
      </c>
      <c r="B16" s="110" t="s">
        <v>38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7" s="7" customFormat="1" x14ac:dyDescent="0.25">
      <c r="A17" s="20" t="s">
        <v>39</v>
      </c>
      <c r="B17" s="15" t="s">
        <v>40</v>
      </c>
      <c r="C17" s="16">
        <v>10863</v>
      </c>
      <c r="D17" s="16">
        <v>10866</v>
      </c>
      <c r="E17" s="16">
        <v>8550</v>
      </c>
      <c r="F17" s="16">
        <v>8550</v>
      </c>
      <c r="G17" s="16">
        <v>8550</v>
      </c>
      <c r="H17" s="16">
        <v>8550</v>
      </c>
      <c r="I17" s="16">
        <v>8550</v>
      </c>
      <c r="J17" s="16">
        <v>8550</v>
      </c>
      <c r="K17" s="16">
        <v>8550</v>
      </c>
      <c r="L17" s="16">
        <v>8550</v>
      </c>
      <c r="M17" s="16">
        <v>8550</v>
      </c>
      <c r="N17" s="16">
        <v>8550</v>
      </c>
      <c r="O17" s="27">
        <f t="shared" ref="O17:O25" si="3">SUM(C17:N17)</f>
        <v>107229</v>
      </c>
      <c r="Q17" s="106"/>
    </row>
    <row r="18" spans="1:17" s="7" customFormat="1" ht="45" x14ac:dyDescent="0.25">
      <c r="A18" s="12" t="s">
        <v>41</v>
      </c>
      <c r="B18" s="13" t="s">
        <v>42</v>
      </c>
      <c r="C18" s="14">
        <v>2196</v>
      </c>
      <c r="D18" s="14">
        <v>2197</v>
      </c>
      <c r="E18" s="14">
        <v>1895</v>
      </c>
      <c r="F18" s="14">
        <v>1895</v>
      </c>
      <c r="G18" s="14">
        <v>1895</v>
      </c>
      <c r="H18" s="14">
        <v>1895</v>
      </c>
      <c r="I18" s="14">
        <v>1895</v>
      </c>
      <c r="J18" s="14">
        <v>1895</v>
      </c>
      <c r="K18" s="14">
        <v>1895</v>
      </c>
      <c r="L18" s="14">
        <v>1895</v>
      </c>
      <c r="M18" s="14">
        <v>1895</v>
      </c>
      <c r="N18" s="14">
        <v>1895</v>
      </c>
      <c r="O18" s="26">
        <f t="shared" si="3"/>
        <v>23343</v>
      </c>
      <c r="Q18" s="106"/>
    </row>
    <row r="19" spans="1:17" s="7" customFormat="1" x14ac:dyDescent="0.25">
      <c r="A19" s="12" t="s">
        <v>43</v>
      </c>
      <c r="B19" s="13" t="s">
        <v>44</v>
      </c>
      <c r="C19" s="14">
        <v>5843</v>
      </c>
      <c r="D19" s="14">
        <v>5843</v>
      </c>
      <c r="E19" s="14">
        <v>5843</v>
      </c>
      <c r="F19" s="14">
        <v>5843</v>
      </c>
      <c r="G19" s="14">
        <v>5843</v>
      </c>
      <c r="H19" s="14">
        <v>5843</v>
      </c>
      <c r="I19" s="14">
        <v>4843</v>
      </c>
      <c r="J19" s="14">
        <v>4438</v>
      </c>
      <c r="K19" s="14">
        <v>5843</v>
      </c>
      <c r="L19" s="14">
        <v>5843</v>
      </c>
      <c r="M19" s="14">
        <v>5843</v>
      </c>
      <c r="N19" s="14">
        <v>5843</v>
      </c>
      <c r="O19" s="26">
        <f t="shared" si="3"/>
        <v>67711</v>
      </c>
      <c r="Q19" s="106"/>
    </row>
    <row r="20" spans="1:17" s="7" customFormat="1" x14ac:dyDescent="0.25">
      <c r="A20" s="12" t="s">
        <v>45</v>
      </c>
      <c r="B20" s="13" t="s">
        <v>46</v>
      </c>
      <c r="C20" s="14">
        <v>250</v>
      </c>
      <c r="D20" s="14">
        <v>250</v>
      </c>
      <c r="E20" s="14">
        <v>250</v>
      </c>
      <c r="F20" s="14">
        <v>250</v>
      </c>
      <c r="G20" s="14">
        <v>250</v>
      </c>
      <c r="H20" s="14">
        <v>250</v>
      </c>
      <c r="I20" s="14">
        <v>250</v>
      </c>
      <c r="J20" s="14">
        <v>250</v>
      </c>
      <c r="K20" s="14">
        <v>250</v>
      </c>
      <c r="L20" s="14">
        <v>250</v>
      </c>
      <c r="M20" s="14">
        <v>250</v>
      </c>
      <c r="N20" s="14">
        <v>250</v>
      </c>
      <c r="O20" s="26">
        <f t="shared" si="3"/>
        <v>3000</v>
      </c>
      <c r="Q20" s="106"/>
    </row>
    <row r="21" spans="1:17" s="7" customFormat="1" ht="30" x14ac:dyDescent="0.25">
      <c r="A21" s="12" t="s">
        <v>47</v>
      </c>
      <c r="B21" s="13" t="s">
        <v>48</v>
      </c>
      <c r="C21" s="14">
        <v>3675</v>
      </c>
      <c r="D21" s="14">
        <v>3675</v>
      </c>
      <c r="E21" s="14">
        <v>6455</v>
      </c>
      <c r="F21" s="14">
        <v>3675</v>
      </c>
      <c r="G21" s="14">
        <v>3675</v>
      </c>
      <c r="H21" s="14">
        <v>3675</v>
      </c>
      <c r="I21" s="14">
        <v>3675</v>
      </c>
      <c r="J21" s="14">
        <v>3775</v>
      </c>
      <c r="K21" s="14">
        <v>6554</v>
      </c>
      <c r="L21" s="14">
        <v>3775</v>
      </c>
      <c r="M21" s="14">
        <v>3775</v>
      </c>
      <c r="N21" s="14">
        <v>3775</v>
      </c>
      <c r="O21" s="26">
        <f t="shared" si="3"/>
        <v>50159</v>
      </c>
      <c r="Q21" s="106"/>
    </row>
    <row r="22" spans="1:17" s="7" customFormat="1" x14ac:dyDescent="0.25">
      <c r="A22" s="12" t="s">
        <v>49</v>
      </c>
      <c r="B22" s="13" t="s">
        <v>50</v>
      </c>
      <c r="C22" s="14"/>
      <c r="D22" s="14"/>
      <c r="E22" s="14">
        <v>700</v>
      </c>
      <c r="F22" s="14"/>
      <c r="G22" s="14"/>
      <c r="H22" s="14"/>
      <c r="I22" s="14"/>
      <c r="J22" s="14"/>
      <c r="K22" s="14">
        <v>519</v>
      </c>
      <c r="L22" s="14"/>
      <c r="M22" s="14"/>
      <c r="N22" s="14"/>
      <c r="O22" s="26">
        <f t="shared" si="3"/>
        <v>1219</v>
      </c>
      <c r="Q22" s="106"/>
    </row>
    <row r="23" spans="1:17" s="7" customFormat="1" x14ac:dyDescent="0.25">
      <c r="A23" s="12" t="s">
        <v>51</v>
      </c>
      <c r="B23" s="13" t="s">
        <v>52</v>
      </c>
      <c r="C23" s="14"/>
      <c r="D23" s="14">
        <v>900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6">
        <f t="shared" si="3"/>
        <v>900</v>
      </c>
      <c r="Q23" s="106"/>
    </row>
    <row r="24" spans="1:17" s="7" customFormat="1" x14ac:dyDescent="0.25">
      <c r="A24" s="12" t="s">
        <v>53</v>
      </c>
      <c r="B24" s="13" t="s">
        <v>133</v>
      </c>
      <c r="C24" s="14">
        <v>53</v>
      </c>
      <c r="D24" s="14">
        <v>54</v>
      </c>
      <c r="E24" s="14">
        <v>53</v>
      </c>
      <c r="F24" s="14">
        <v>54</v>
      </c>
      <c r="G24" s="14">
        <v>53</v>
      </c>
      <c r="H24" s="14">
        <v>54</v>
      </c>
      <c r="I24" s="14">
        <v>53</v>
      </c>
      <c r="J24" s="14">
        <v>54</v>
      </c>
      <c r="K24" s="14">
        <v>53</v>
      </c>
      <c r="L24" s="14">
        <v>54</v>
      </c>
      <c r="M24" s="14">
        <v>53</v>
      </c>
      <c r="N24" s="14">
        <v>54</v>
      </c>
      <c r="O24" s="26">
        <f t="shared" si="3"/>
        <v>642</v>
      </c>
    </row>
    <row r="25" spans="1:17" s="7" customFormat="1" ht="15.75" thickBot="1" x14ac:dyDescent="0.3">
      <c r="A25" s="12" t="s">
        <v>55</v>
      </c>
      <c r="B25" s="13" t="s">
        <v>134</v>
      </c>
      <c r="C25" s="14">
        <v>10119</v>
      </c>
      <c r="D25" s="14">
        <v>10119</v>
      </c>
      <c r="E25" s="14">
        <v>10119</v>
      </c>
      <c r="F25" s="14">
        <v>10119</v>
      </c>
      <c r="G25" s="14">
        <v>10119</v>
      </c>
      <c r="H25" s="14">
        <v>10119</v>
      </c>
      <c r="I25" s="14">
        <v>10119</v>
      </c>
      <c r="J25" s="14">
        <v>10119</v>
      </c>
      <c r="K25" s="14">
        <v>10119</v>
      </c>
      <c r="L25" s="14">
        <v>10119</v>
      </c>
      <c r="M25" s="14">
        <v>10119</v>
      </c>
      <c r="N25" s="14">
        <v>10119</v>
      </c>
      <c r="O25" s="26">
        <f t="shared" si="3"/>
        <v>121428</v>
      </c>
      <c r="Q25" s="106"/>
    </row>
    <row r="26" spans="1:17" s="7" customFormat="1" ht="15.75" thickBot="1" x14ac:dyDescent="0.3">
      <c r="A26" s="21" t="s">
        <v>56</v>
      </c>
      <c r="B26" s="17" t="s">
        <v>57</v>
      </c>
      <c r="C26" s="18">
        <f>SUM(C17:C25)</f>
        <v>32999</v>
      </c>
      <c r="D26" s="18">
        <f t="shared" ref="D26:O26" si="4">SUM(D17:D25)</f>
        <v>33904</v>
      </c>
      <c r="E26" s="18">
        <f t="shared" si="4"/>
        <v>33865</v>
      </c>
      <c r="F26" s="18">
        <f t="shared" si="4"/>
        <v>30386</v>
      </c>
      <c r="G26" s="18">
        <f t="shared" si="4"/>
        <v>30385</v>
      </c>
      <c r="H26" s="18">
        <f t="shared" si="4"/>
        <v>30386</v>
      </c>
      <c r="I26" s="18">
        <f t="shared" si="4"/>
        <v>29385</v>
      </c>
      <c r="J26" s="18">
        <f t="shared" si="4"/>
        <v>29081</v>
      </c>
      <c r="K26" s="18">
        <f t="shared" si="4"/>
        <v>33783</v>
      </c>
      <c r="L26" s="18">
        <f t="shared" si="4"/>
        <v>30486</v>
      </c>
      <c r="M26" s="18">
        <f t="shared" si="4"/>
        <v>30485</v>
      </c>
      <c r="N26" s="18">
        <f t="shared" si="4"/>
        <v>30486</v>
      </c>
      <c r="O26" s="19">
        <f t="shared" si="4"/>
        <v>375631</v>
      </c>
    </row>
    <row r="27" spans="1:17" s="7" customFormat="1" ht="15.75" thickBot="1" x14ac:dyDescent="0.3">
      <c r="A27" s="21" t="s">
        <v>58</v>
      </c>
      <c r="B27" s="22" t="s">
        <v>135</v>
      </c>
      <c r="C27" s="23">
        <f>C15-C26</f>
        <v>-8966</v>
      </c>
      <c r="D27" s="23">
        <f t="shared" ref="D27:O27" si="5">D15-D26</f>
        <v>-9871</v>
      </c>
      <c r="E27" s="23">
        <f t="shared" si="5"/>
        <v>31458</v>
      </c>
      <c r="F27" s="23">
        <f t="shared" si="5"/>
        <v>-564</v>
      </c>
      <c r="G27" s="23">
        <f t="shared" si="5"/>
        <v>-9176</v>
      </c>
      <c r="H27" s="23">
        <f t="shared" si="5"/>
        <v>-9177</v>
      </c>
      <c r="I27" s="23">
        <f t="shared" si="5"/>
        <v>-8781</v>
      </c>
      <c r="J27" s="23">
        <f t="shared" si="5"/>
        <v>-8477</v>
      </c>
      <c r="K27" s="23">
        <f t="shared" si="5"/>
        <v>31039</v>
      </c>
      <c r="L27" s="23">
        <f t="shared" si="5"/>
        <v>-173</v>
      </c>
      <c r="M27" s="23">
        <f t="shared" si="5"/>
        <v>-9278</v>
      </c>
      <c r="N27" s="23">
        <f t="shared" si="5"/>
        <v>2875</v>
      </c>
      <c r="O27" s="24">
        <f t="shared" si="5"/>
        <v>909</v>
      </c>
    </row>
  </sheetData>
  <mergeCells count="4">
    <mergeCell ref="A2:O2"/>
    <mergeCell ref="B5:O5"/>
    <mergeCell ref="B16:O16"/>
    <mergeCell ref="J1:O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25"/>
  <sheetViews>
    <sheetView workbookViewId="0">
      <selection activeCell="H17" sqref="H17"/>
    </sheetView>
  </sheetViews>
  <sheetFormatPr defaultRowHeight="12.75" x14ac:dyDescent="0.2"/>
  <cols>
    <col min="1" max="1" width="60.28515625" style="28" customWidth="1"/>
    <col min="2" max="2" width="6.42578125" style="28" bestFit="1" customWidth="1"/>
    <col min="3" max="3" width="16.42578125" style="28" customWidth="1"/>
    <col min="4" max="5" width="9.140625" style="28"/>
    <col min="6" max="6" width="11.42578125" style="28" bestFit="1" customWidth="1"/>
    <col min="7" max="16384" width="9.140625" style="28"/>
  </cols>
  <sheetData>
    <row r="1" spans="1:3" ht="25.5" customHeight="1" x14ac:dyDescent="0.2">
      <c r="A1" s="114" t="s">
        <v>60</v>
      </c>
      <c r="B1" s="114"/>
      <c r="C1" s="114"/>
    </row>
    <row r="2" spans="1:3" ht="58.5" customHeight="1" x14ac:dyDescent="0.2">
      <c r="A2" s="115" t="s">
        <v>138</v>
      </c>
      <c r="B2" s="115"/>
      <c r="C2" s="115"/>
    </row>
    <row r="3" spans="1:3" ht="16.5" thickBot="1" x14ac:dyDescent="0.25">
      <c r="A3" s="29"/>
      <c r="B3" s="29"/>
      <c r="C3" s="30" t="s">
        <v>61</v>
      </c>
    </row>
    <row r="4" spans="1:3" ht="24.75" thickBot="1" x14ac:dyDescent="0.25">
      <c r="A4" s="31" t="s">
        <v>62</v>
      </c>
      <c r="B4" s="32" t="s">
        <v>63</v>
      </c>
      <c r="C4" s="33" t="s">
        <v>137</v>
      </c>
    </row>
    <row r="5" spans="1:3" ht="13.5" thickBot="1" x14ac:dyDescent="0.25">
      <c r="A5" s="34" t="s">
        <v>64</v>
      </c>
      <c r="B5" s="35" t="s">
        <v>65</v>
      </c>
      <c r="C5" s="36" t="s">
        <v>66</v>
      </c>
    </row>
    <row r="6" spans="1:3" ht="15.75" x14ac:dyDescent="0.2">
      <c r="A6" s="37" t="s">
        <v>67</v>
      </c>
      <c r="B6" s="107">
        <v>6.37</v>
      </c>
      <c r="C6" s="39">
        <v>29174600</v>
      </c>
    </row>
    <row r="7" spans="1:3" ht="15.75" x14ac:dyDescent="0.2">
      <c r="A7" s="37" t="s">
        <v>68</v>
      </c>
      <c r="B7" s="38"/>
      <c r="C7" s="39">
        <v>2390615</v>
      </c>
    </row>
    <row r="8" spans="1:3" ht="15.75" x14ac:dyDescent="0.2">
      <c r="A8" s="37" t="s">
        <v>69</v>
      </c>
      <c r="B8" s="38">
        <v>500</v>
      </c>
      <c r="C8" s="39">
        <v>50000</v>
      </c>
    </row>
    <row r="9" spans="1:3" ht="34.5" x14ac:dyDescent="0.2">
      <c r="A9" s="40" t="s">
        <v>70</v>
      </c>
      <c r="B9" s="41"/>
      <c r="C9" s="42">
        <f>SUM(C6:C8)</f>
        <v>31615215</v>
      </c>
    </row>
    <row r="10" spans="1:3" ht="15.75" x14ac:dyDescent="0.2">
      <c r="A10" s="37" t="s">
        <v>71</v>
      </c>
      <c r="B10" s="38">
        <v>6.2</v>
      </c>
      <c r="C10" s="39">
        <v>18475587</v>
      </c>
    </row>
    <row r="11" spans="1:3" ht="15.75" x14ac:dyDescent="0.2">
      <c r="A11" s="37" t="s">
        <v>72</v>
      </c>
      <c r="B11" s="38">
        <v>4</v>
      </c>
      <c r="C11" s="39">
        <v>4800000</v>
      </c>
    </row>
    <row r="12" spans="1:3" ht="15.75" x14ac:dyDescent="0.2">
      <c r="A12" s="37" t="s">
        <v>73</v>
      </c>
      <c r="B12" s="38">
        <v>5.5</v>
      </c>
      <c r="C12" s="39">
        <v>8194817</v>
      </c>
    </row>
    <row r="13" spans="1:3" ht="31.5" x14ac:dyDescent="0.2">
      <c r="A13" s="37" t="s">
        <v>74</v>
      </c>
      <c r="B13" s="38">
        <v>5.5</v>
      </c>
      <c r="C13" s="39">
        <v>210100</v>
      </c>
    </row>
    <row r="14" spans="1:3" ht="15.75" x14ac:dyDescent="0.2">
      <c r="A14" s="37" t="s">
        <v>75</v>
      </c>
      <c r="B14" s="38">
        <v>4</v>
      </c>
      <c r="C14" s="39">
        <v>2400000</v>
      </c>
    </row>
    <row r="15" spans="1:3" ht="15.75" x14ac:dyDescent="0.2">
      <c r="A15" s="37" t="s">
        <v>76</v>
      </c>
      <c r="B15" s="38">
        <v>55</v>
      </c>
      <c r="C15" s="39">
        <v>3485867</v>
      </c>
    </row>
    <row r="16" spans="1:3" ht="15.75" x14ac:dyDescent="0.2">
      <c r="A16" s="37" t="s">
        <v>77</v>
      </c>
      <c r="B16" s="38">
        <v>53</v>
      </c>
      <c r="C16" s="39">
        <v>1497833</v>
      </c>
    </row>
    <row r="17" spans="1:3" ht="34.5" x14ac:dyDescent="0.2">
      <c r="A17" s="40" t="s">
        <v>78</v>
      </c>
      <c r="B17" s="41"/>
      <c r="C17" s="42">
        <f>SUM(C10:C16)</f>
        <v>39064204</v>
      </c>
    </row>
    <row r="18" spans="1:3" ht="15.75" x14ac:dyDescent="0.2">
      <c r="A18" s="37" t="s">
        <v>79</v>
      </c>
      <c r="B18" s="38">
        <v>35</v>
      </c>
      <c r="C18" s="39">
        <v>1937600</v>
      </c>
    </row>
    <row r="19" spans="1:3" ht="15.75" x14ac:dyDescent="0.2">
      <c r="A19" s="37" t="s">
        <v>80</v>
      </c>
      <c r="B19" s="38">
        <v>12</v>
      </c>
      <c r="C19" s="39">
        <v>2500000</v>
      </c>
    </row>
    <row r="20" spans="1:3" ht="31.5" x14ac:dyDescent="0.2">
      <c r="A20" s="37" t="s">
        <v>81</v>
      </c>
      <c r="B20" s="38">
        <v>5.5</v>
      </c>
      <c r="C20" s="39">
        <v>8976000</v>
      </c>
    </row>
    <row r="21" spans="1:3" ht="15.75" x14ac:dyDescent="0.2">
      <c r="A21" s="37" t="s">
        <v>82</v>
      </c>
      <c r="B21" s="38"/>
      <c r="C21" s="39">
        <v>6576526</v>
      </c>
    </row>
    <row r="22" spans="1:3" ht="15.75" x14ac:dyDescent="0.2">
      <c r="A22" s="37" t="s">
        <v>130</v>
      </c>
      <c r="B22" s="38">
        <v>272</v>
      </c>
      <c r="C22" s="39">
        <v>93024</v>
      </c>
    </row>
    <row r="23" spans="1:3" ht="34.5" x14ac:dyDescent="0.2">
      <c r="A23" s="40" t="s">
        <v>83</v>
      </c>
      <c r="B23" s="41"/>
      <c r="C23" s="42">
        <f>SUM(C18:C22)</f>
        <v>20083150</v>
      </c>
    </row>
    <row r="24" spans="1:3" ht="35.25" thickBot="1" x14ac:dyDescent="0.25">
      <c r="A24" s="40" t="s">
        <v>84</v>
      </c>
      <c r="B24" s="41"/>
      <c r="C24" s="42">
        <v>2493180</v>
      </c>
    </row>
    <row r="25" spans="1:3" ht="19.5" thickBot="1" x14ac:dyDescent="0.25">
      <c r="A25" s="43" t="s">
        <v>15</v>
      </c>
      <c r="B25" s="44"/>
      <c r="C25" s="45">
        <v>2493180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130" zoomScaleNormal="130" workbookViewId="0">
      <selection activeCell="E31" sqref="E31"/>
    </sheetView>
  </sheetViews>
  <sheetFormatPr defaultRowHeight="15.75" x14ac:dyDescent="0.25"/>
  <cols>
    <col min="1" max="1" width="7.7109375" style="46" customWidth="1"/>
    <col min="2" max="2" width="55" style="46" customWidth="1"/>
    <col min="3" max="3" width="12.140625" style="47" customWidth="1"/>
    <col min="4" max="5" width="12.140625" style="46" customWidth="1"/>
    <col min="6" max="16384" width="9.140625" style="28"/>
  </cols>
  <sheetData>
    <row r="1" spans="1:5" ht="15.75" customHeight="1" x14ac:dyDescent="0.2">
      <c r="A1" s="116" t="s">
        <v>129</v>
      </c>
      <c r="B1" s="116"/>
      <c r="C1" s="116"/>
      <c r="D1" s="116"/>
      <c r="E1" s="116"/>
    </row>
    <row r="2" spans="1:5" ht="54" customHeight="1" x14ac:dyDescent="0.2">
      <c r="A2" s="120" t="s">
        <v>139</v>
      </c>
      <c r="B2" s="120"/>
      <c r="C2" s="120"/>
      <c r="D2" s="120"/>
      <c r="E2" s="120"/>
    </row>
    <row r="3" spans="1:5" x14ac:dyDescent="0.2">
      <c r="A3" s="117" t="s">
        <v>128</v>
      </c>
      <c r="B3" s="117"/>
      <c r="C3" s="117"/>
      <c r="D3" s="117"/>
      <c r="E3" s="117"/>
    </row>
    <row r="4" spans="1:5" ht="16.5" thickBot="1" x14ac:dyDescent="0.25">
      <c r="A4" s="118" t="s">
        <v>127</v>
      </c>
      <c r="B4" s="118"/>
      <c r="D4" s="79"/>
      <c r="E4" s="78" t="s">
        <v>96</v>
      </c>
    </row>
    <row r="5" spans="1:5" ht="24.75" thickBot="1" x14ac:dyDescent="0.25">
      <c r="A5" s="77" t="s">
        <v>126</v>
      </c>
      <c r="B5" s="76" t="s">
        <v>125</v>
      </c>
      <c r="C5" s="76" t="s">
        <v>131</v>
      </c>
      <c r="D5" s="76" t="s">
        <v>132</v>
      </c>
      <c r="E5" s="76" t="s">
        <v>140</v>
      </c>
    </row>
    <row r="6" spans="1:5" ht="13.5" thickBot="1" x14ac:dyDescent="0.25">
      <c r="A6" s="105" t="s">
        <v>64</v>
      </c>
      <c r="B6" s="104" t="s">
        <v>65</v>
      </c>
      <c r="C6" s="104" t="s">
        <v>66</v>
      </c>
      <c r="D6" s="104" t="s">
        <v>94</v>
      </c>
      <c r="E6" s="103" t="s">
        <v>93</v>
      </c>
    </row>
    <row r="7" spans="1:5" ht="13.5" thickBot="1" x14ac:dyDescent="0.25">
      <c r="A7" s="55" t="s">
        <v>16</v>
      </c>
      <c r="B7" s="87" t="s">
        <v>124</v>
      </c>
      <c r="C7" s="71">
        <v>84000</v>
      </c>
      <c r="D7" s="71">
        <v>87000</v>
      </c>
      <c r="E7" s="91">
        <v>87000</v>
      </c>
    </row>
    <row r="8" spans="1:5" ht="13.5" thickBot="1" x14ac:dyDescent="0.25">
      <c r="A8" s="55" t="s">
        <v>18</v>
      </c>
      <c r="B8" s="92" t="s">
        <v>123</v>
      </c>
      <c r="C8" s="71">
        <v>20000</v>
      </c>
      <c r="D8" s="71">
        <v>20000</v>
      </c>
      <c r="E8" s="91">
        <v>20000</v>
      </c>
    </row>
    <row r="9" spans="1:5" ht="13.5" thickBot="1" x14ac:dyDescent="0.25">
      <c r="A9" s="55" t="s">
        <v>20</v>
      </c>
      <c r="B9" s="87" t="s">
        <v>122</v>
      </c>
      <c r="C9" s="71">
        <v>0</v>
      </c>
      <c r="D9" s="71"/>
      <c r="E9" s="91"/>
    </row>
    <row r="10" spans="1:5" ht="13.5" thickBot="1" x14ac:dyDescent="0.25">
      <c r="A10" s="55" t="s">
        <v>121</v>
      </c>
      <c r="B10" s="87" t="s">
        <v>120</v>
      </c>
      <c r="C10" s="86">
        <f>+C11+C15+C16+C17</f>
        <v>135000</v>
      </c>
      <c r="D10" s="86">
        <f>+D11+D15+D16+D17</f>
        <v>140000</v>
      </c>
      <c r="E10" s="85">
        <f>+E11+E15+E16+E17</f>
        <v>145000</v>
      </c>
    </row>
    <row r="11" spans="1:5" ht="12.75" x14ac:dyDescent="0.2">
      <c r="A11" s="61" t="s">
        <v>119</v>
      </c>
      <c r="B11" s="102" t="s">
        <v>118</v>
      </c>
      <c r="C11" s="101">
        <f>+C12+C13+C14</f>
        <v>128000</v>
      </c>
      <c r="D11" s="101">
        <f>+D12+D13+D14</f>
        <v>132800</v>
      </c>
      <c r="E11" s="100">
        <f>+E12+E13+E14</f>
        <v>137500</v>
      </c>
    </row>
    <row r="12" spans="1:5" ht="12.75" x14ac:dyDescent="0.2">
      <c r="A12" s="98" t="s">
        <v>117</v>
      </c>
      <c r="B12" s="97" t="s">
        <v>116</v>
      </c>
      <c r="C12" s="59">
        <v>27000</v>
      </c>
      <c r="D12" s="59">
        <v>27500</v>
      </c>
      <c r="E12" s="58">
        <v>28000</v>
      </c>
    </row>
    <row r="13" spans="1:5" ht="12.75" x14ac:dyDescent="0.2">
      <c r="A13" s="98" t="s">
        <v>115</v>
      </c>
      <c r="B13" s="97" t="s">
        <v>114</v>
      </c>
      <c r="C13" s="59">
        <v>1000</v>
      </c>
      <c r="D13" s="59">
        <v>1100</v>
      </c>
      <c r="E13" s="58">
        <v>1200</v>
      </c>
    </row>
    <row r="14" spans="1:5" ht="12.75" x14ac:dyDescent="0.2">
      <c r="A14" s="98" t="s">
        <v>113</v>
      </c>
      <c r="B14" s="99" t="s">
        <v>112</v>
      </c>
      <c r="C14" s="59">
        <v>100000</v>
      </c>
      <c r="D14" s="59">
        <v>104200</v>
      </c>
      <c r="E14" s="58">
        <v>108300</v>
      </c>
    </row>
    <row r="15" spans="1:5" ht="12.75" x14ac:dyDescent="0.2">
      <c r="A15" s="98" t="s">
        <v>111</v>
      </c>
      <c r="B15" s="97" t="s">
        <v>110</v>
      </c>
      <c r="C15" s="59">
        <v>7000</v>
      </c>
      <c r="D15" s="59">
        <v>7200</v>
      </c>
      <c r="E15" s="58">
        <v>7500</v>
      </c>
    </row>
    <row r="16" spans="1:5" ht="12.75" x14ac:dyDescent="0.2">
      <c r="A16" s="98" t="s">
        <v>109</v>
      </c>
      <c r="B16" s="97" t="s">
        <v>108</v>
      </c>
      <c r="C16" s="59"/>
      <c r="D16" s="59"/>
      <c r="E16" s="58"/>
    </row>
    <row r="17" spans="1:5" ht="13.5" thickBot="1" x14ac:dyDescent="0.25">
      <c r="A17" s="96" t="s">
        <v>107</v>
      </c>
      <c r="B17" s="95" t="s">
        <v>106</v>
      </c>
      <c r="C17" s="94"/>
      <c r="D17" s="94"/>
      <c r="E17" s="93"/>
    </row>
    <row r="18" spans="1:5" ht="13.5" thickBot="1" x14ac:dyDescent="0.25">
      <c r="A18" s="55" t="s">
        <v>24</v>
      </c>
      <c r="B18" s="87" t="s">
        <v>105</v>
      </c>
      <c r="C18" s="71">
        <v>12600</v>
      </c>
      <c r="D18" s="71">
        <v>13000</v>
      </c>
      <c r="E18" s="91">
        <v>13500</v>
      </c>
    </row>
    <row r="19" spans="1:5" ht="13.5" thickBot="1" x14ac:dyDescent="0.25">
      <c r="A19" s="55" t="s">
        <v>26</v>
      </c>
      <c r="B19" s="87" t="s">
        <v>29</v>
      </c>
      <c r="C19" s="71"/>
      <c r="D19" s="71"/>
      <c r="E19" s="91"/>
    </row>
    <row r="20" spans="1:5" ht="13.5" thickBot="1" x14ac:dyDescent="0.25">
      <c r="A20" s="55" t="s">
        <v>104</v>
      </c>
      <c r="B20" s="87" t="s">
        <v>103</v>
      </c>
      <c r="C20" s="71"/>
      <c r="D20" s="71"/>
      <c r="E20" s="91"/>
    </row>
    <row r="21" spans="1:5" ht="13.5" thickBot="1" x14ac:dyDescent="0.25">
      <c r="A21" s="55" t="s">
        <v>30</v>
      </c>
      <c r="B21" s="92" t="s">
        <v>102</v>
      </c>
      <c r="C21" s="71"/>
      <c r="D21" s="71"/>
      <c r="E21" s="91"/>
    </row>
    <row r="22" spans="1:5" ht="13.5" thickBot="1" x14ac:dyDescent="0.25">
      <c r="A22" s="55" t="s">
        <v>32</v>
      </c>
      <c r="B22" s="87" t="s">
        <v>101</v>
      </c>
      <c r="C22" s="86">
        <f>+C7+C8+C9+C10+C18+C19+C20+C21</f>
        <v>251600</v>
      </c>
      <c r="D22" s="86">
        <f>+D7+D8+D9+D10+D18+D19+D20+D21</f>
        <v>260000</v>
      </c>
      <c r="E22" s="90">
        <f>+E7+E8+E9+E10+E18+E19+E20+E21</f>
        <v>265500</v>
      </c>
    </row>
    <row r="23" spans="1:5" ht="13.5" thickBot="1" x14ac:dyDescent="0.25">
      <c r="A23" s="55" t="s">
        <v>34</v>
      </c>
      <c r="B23" s="87" t="s">
        <v>100</v>
      </c>
      <c r="C23" s="89"/>
      <c r="D23" s="89"/>
      <c r="E23" s="88"/>
    </row>
    <row r="24" spans="1:5" ht="21.75" thickBot="1" x14ac:dyDescent="0.25">
      <c r="A24" s="55" t="s">
        <v>35</v>
      </c>
      <c r="B24" s="87" t="s">
        <v>99</v>
      </c>
      <c r="C24" s="86">
        <f>+C22+C23</f>
        <v>251600</v>
      </c>
      <c r="D24" s="86">
        <f>+D22+D23</f>
        <v>260000</v>
      </c>
      <c r="E24" s="85">
        <f>+E22+E23</f>
        <v>265500</v>
      </c>
    </row>
    <row r="25" spans="1:5" x14ac:dyDescent="0.2">
      <c r="A25" s="84"/>
      <c r="B25" s="83"/>
      <c r="C25" s="82"/>
      <c r="D25" s="81"/>
      <c r="E25" s="80"/>
    </row>
    <row r="26" spans="1:5" x14ac:dyDescent="0.2">
      <c r="A26" s="117" t="s">
        <v>98</v>
      </c>
      <c r="B26" s="117"/>
      <c r="C26" s="117"/>
      <c r="D26" s="117"/>
      <c r="E26" s="117"/>
    </row>
    <row r="27" spans="1:5" ht="16.5" thickBot="1" x14ac:dyDescent="0.25">
      <c r="A27" s="119" t="s">
        <v>97</v>
      </c>
      <c r="B27" s="119"/>
      <c r="D27" s="79"/>
      <c r="E27" s="78" t="s">
        <v>96</v>
      </c>
    </row>
    <row r="28" spans="1:5" ht="24.75" thickBot="1" x14ac:dyDescent="0.25">
      <c r="A28" s="77" t="s">
        <v>1</v>
      </c>
      <c r="B28" s="76" t="s">
        <v>95</v>
      </c>
      <c r="C28" s="76" t="s">
        <v>131</v>
      </c>
      <c r="D28" s="76" t="s">
        <v>132</v>
      </c>
      <c r="E28" s="76" t="s">
        <v>140</v>
      </c>
    </row>
    <row r="29" spans="1:5" ht="13.5" thickBot="1" x14ac:dyDescent="0.25">
      <c r="A29" s="75" t="s">
        <v>64</v>
      </c>
      <c r="B29" s="74" t="s">
        <v>65</v>
      </c>
      <c r="C29" s="74" t="s">
        <v>66</v>
      </c>
      <c r="D29" s="74" t="s">
        <v>94</v>
      </c>
      <c r="E29" s="73" t="s">
        <v>93</v>
      </c>
    </row>
    <row r="30" spans="1:5" ht="13.5" thickBot="1" x14ac:dyDescent="0.25">
      <c r="A30" s="55" t="s">
        <v>16</v>
      </c>
      <c r="B30" s="72" t="s">
        <v>92</v>
      </c>
      <c r="C30" s="71">
        <v>251600</v>
      </c>
      <c r="D30" s="71">
        <v>260000</v>
      </c>
      <c r="E30" s="70">
        <v>265500</v>
      </c>
    </row>
    <row r="31" spans="1:5" ht="13.5" thickBot="1" x14ac:dyDescent="0.25">
      <c r="A31" s="69" t="s">
        <v>18</v>
      </c>
      <c r="B31" s="68" t="s">
        <v>91</v>
      </c>
      <c r="C31" s="67">
        <f>+C32+C33+C34</f>
        <v>0</v>
      </c>
      <c r="D31" s="67">
        <f>+D32+D33+D34</f>
        <v>0</v>
      </c>
      <c r="E31" s="66">
        <f>+E32+E33+E34</f>
        <v>0</v>
      </c>
    </row>
    <row r="32" spans="1:5" ht="12.75" x14ac:dyDescent="0.2">
      <c r="A32" s="61" t="s">
        <v>90</v>
      </c>
      <c r="B32" s="65" t="s">
        <v>50</v>
      </c>
      <c r="C32" s="64"/>
      <c r="D32" s="64"/>
      <c r="E32" s="63"/>
    </row>
    <row r="33" spans="1:5" ht="12.75" x14ac:dyDescent="0.2">
      <c r="A33" s="61" t="s">
        <v>89</v>
      </c>
      <c r="B33" s="62" t="s">
        <v>52</v>
      </c>
      <c r="C33" s="59"/>
      <c r="D33" s="59"/>
      <c r="E33" s="58"/>
    </row>
    <row r="34" spans="1:5" ht="13.5" thickBot="1" x14ac:dyDescent="0.25">
      <c r="A34" s="61" t="s">
        <v>88</v>
      </c>
      <c r="B34" s="60" t="s">
        <v>54</v>
      </c>
      <c r="C34" s="59"/>
      <c r="D34" s="59"/>
      <c r="E34" s="58"/>
    </row>
    <row r="35" spans="1:5" ht="13.5" thickBot="1" x14ac:dyDescent="0.25">
      <c r="A35" s="55" t="s">
        <v>20</v>
      </c>
      <c r="B35" s="54" t="s">
        <v>87</v>
      </c>
      <c r="C35" s="57">
        <f>+C30+C31</f>
        <v>251600</v>
      </c>
      <c r="D35" s="57">
        <f>+D30+D31</f>
        <v>260000</v>
      </c>
      <c r="E35" s="56">
        <f>+E30+E31</f>
        <v>265500</v>
      </c>
    </row>
    <row r="36" spans="1:5" ht="13.5" thickBot="1" x14ac:dyDescent="0.25">
      <c r="A36" s="55" t="s">
        <v>22</v>
      </c>
      <c r="B36" s="54" t="s">
        <v>86</v>
      </c>
      <c r="C36" s="53"/>
      <c r="D36" s="53"/>
      <c r="E36" s="52"/>
    </row>
    <row r="37" spans="1:5" ht="13.5" thickBot="1" x14ac:dyDescent="0.25">
      <c r="A37" s="51" t="s">
        <v>24</v>
      </c>
      <c r="B37" s="50" t="s">
        <v>85</v>
      </c>
      <c r="C37" s="49">
        <f>+C35+C36</f>
        <v>251600</v>
      </c>
      <c r="D37" s="49">
        <f>+D35+D36</f>
        <v>260000</v>
      </c>
      <c r="E37" s="48">
        <f>+E35+E36</f>
        <v>265500</v>
      </c>
    </row>
    <row r="38" spans="1:5" x14ac:dyDescent="0.25">
      <c r="C38" s="46"/>
    </row>
    <row r="39" spans="1:5" x14ac:dyDescent="0.25">
      <c r="C39" s="46"/>
    </row>
    <row r="40" spans="1:5" x14ac:dyDescent="0.25">
      <c r="C40" s="46"/>
    </row>
    <row r="41" spans="1:5" x14ac:dyDescent="0.25">
      <c r="C41" s="46"/>
    </row>
    <row r="42" spans="1:5" x14ac:dyDescent="0.25">
      <c r="C42" s="46"/>
    </row>
    <row r="43" spans="1:5" x14ac:dyDescent="0.25">
      <c r="C43" s="46"/>
    </row>
    <row r="44" spans="1:5" x14ac:dyDescent="0.25">
      <c r="C44" s="46"/>
    </row>
    <row r="45" spans="1:5" x14ac:dyDescent="0.25">
      <c r="C45" s="46"/>
    </row>
    <row r="46" spans="1:5" x14ac:dyDescent="0.25">
      <c r="C46" s="46"/>
    </row>
    <row r="47" spans="1:5" x14ac:dyDescent="0.25">
      <c r="C47" s="46"/>
    </row>
    <row r="48" spans="1:5" x14ac:dyDescent="0.25">
      <c r="C48" s="46"/>
    </row>
    <row r="49" spans="3:3" x14ac:dyDescent="0.25">
      <c r="C49" s="46"/>
    </row>
    <row r="50" spans="3:3" x14ac:dyDescent="0.25">
      <c r="C50" s="46"/>
    </row>
  </sheetData>
  <mergeCells count="6">
    <mergeCell ref="A1:E1"/>
    <mergeCell ref="A3:E3"/>
    <mergeCell ref="A4:B4"/>
    <mergeCell ref="A26:E26"/>
    <mergeCell ref="A27:B27"/>
    <mergeCell ref="A2:E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1.sz táj.tábla-ei.felh.terv</vt:lpstr>
      <vt:lpstr>2.sz.táj.tábla-áll.tám.</vt:lpstr>
      <vt:lpstr>3.sz.táj.tábla-3éves ütem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Polgarmester</dc:creator>
  <cp:lastModifiedBy>Polgarmester</cp:lastModifiedBy>
  <cp:lastPrinted>2015-02-06T11:21:10Z</cp:lastPrinted>
  <dcterms:created xsi:type="dcterms:W3CDTF">2015-02-06T08:35:18Z</dcterms:created>
  <dcterms:modified xsi:type="dcterms:W3CDTF">2017-01-19T09:18:07Z</dcterms:modified>
</cp:coreProperties>
</file>