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0" windowHeight="11685" activeTab="2"/>
  </bookViews>
  <sheets>
    <sheet name="1.sz.mell. feladatbontás" sheetId="1" r:id="rId1"/>
    <sheet name="2.sz.mell. adósságállomány" sheetId="2" r:id="rId2"/>
    <sheet name="3.sz.mell. gördülőtervezés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9" i="1" s="1"/>
  <c r="C67" i="1"/>
  <c r="C69" i="1" s="1"/>
  <c r="D62" i="1"/>
  <c r="C62" i="1"/>
  <c r="D59" i="1"/>
  <c r="D58" i="1" s="1"/>
  <c r="C59" i="1"/>
  <c r="C58" i="1" s="1"/>
  <c r="D56" i="1"/>
  <c r="C56" i="1"/>
  <c r="D54" i="1"/>
  <c r="C54" i="1"/>
  <c r="D53" i="1"/>
  <c r="D52" i="1" s="1"/>
  <c r="C53" i="1"/>
  <c r="C52" i="1" s="1"/>
  <c r="D48" i="1"/>
  <c r="D34" i="1" s="1"/>
  <c r="C48" i="1"/>
  <c r="C34" i="1" s="1"/>
  <c r="F26" i="1"/>
  <c r="F28" i="1" s="1"/>
  <c r="E26" i="1"/>
  <c r="E28" i="1" s="1"/>
  <c r="D25" i="1"/>
  <c r="C25" i="1"/>
  <c r="D22" i="1"/>
  <c r="D19" i="1" s="1"/>
  <c r="C22" i="1"/>
  <c r="C19" i="1"/>
  <c r="D18" i="1"/>
  <c r="C18" i="1"/>
  <c r="D17" i="1"/>
  <c r="C17" i="1"/>
  <c r="D13" i="1"/>
  <c r="D12" i="1" s="1"/>
  <c r="C13" i="1"/>
  <c r="C12" i="1" s="1"/>
  <c r="D9" i="1"/>
  <c r="C9" i="1"/>
  <c r="D8" i="1"/>
  <c r="C8" i="1"/>
  <c r="C26" i="1" s="1"/>
  <c r="C28" i="1" s="1"/>
  <c r="E31" i="3"/>
  <c r="E35" i="3" s="1"/>
  <c r="E37" i="3" s="1"/>
  <c r="D31" i="3"/>
  <c r="D35" i="3" s="1"/>
  <c r="D37" i="3" s="1"/>
  <c r="C31" i="3"/>
  <c r="C35" i="3" s="1"/>
  <c r="C37" i="3" s="1"/>
  <c r="E11" i="3"/>
  <c r="E10" i="3" s="1"/>
  <c r="E22" i="3" s="1"/>
  <c r="E24" i="3" s="1"/>
  <c r="D11" i="3"/>
  <c r="C11" i="3"/>
  <c r="D10" i="3"/>
  <c r="D22" i="3" s="1"/>
  <c r="D24" i="3" s="1"/>
  <c r="C10" i="3"/>
  <c r="C22" i="3" s="1"/>
  <c r="C24" i="3" s="1"/>
  <c r="D26" i="1" l="1"/>
  <c r="D28" i="1" s="1"/>
  <c r="C65" i="1"/>
  <c r="C70" i="1" s="1"/>
  <c r="D65" i="1"/>
  <c r="D70" i="1" s="1"/>
  <c r="C66" i="1"/>
  <c r="D66" i="1"/>
</calcChain>
</file>

<file path=xl/sharedStrings.xml><?xml version="1.0" encoding="utf-8"?>
<sst xmlns="http://schemas.openxmlformats.org/spreadsheetml/2006/main" count="199" uniqueCount="144">
  <si>
    <t>Kunfehértó Község Önkormányzat
2017. ÉVI KÖLTSÉGVETÉSI ÉVET KÖVETŐ 3 ÉV TERVEZETT BEVÉTELEI, KIADÁSAI</t>
  </si>
  <si>
    <t>B E V É T E L E K</t>
  </si>
  <si>
    <t>Ezer forintban</t>
  </si>
  <si>
    <t>Sor-
szám</t>
  </si>
  <si>
    <t>Bevételi jogcím</t>
  </si>
  <si>
    <t>2018. évi</t>
  </si>
  <si>
    <t>2019. évi</t>
  </si>
  <si>
    <t>2020. évi</t>
  </si>
  <si>
    <t>A</t>
  </si>
  <si>
    <t>B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</si>
  <si>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</si>
  <si>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</si>
  <si>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</si>
  <si>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</si>
  <si>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</si>
  <si>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</si>
  <si>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</si>
  <si>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</si>
  <si>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</si>
  <si>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</si>
  <si>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</si>
  <si>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</si>
  <si>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</si>
  <si>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</si>
  <si>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</si>
  <si>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</si>
  <si>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</si>
  <si>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</si>
  <si>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</si>
  <si>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</si>
  <si>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</si>
  <si>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</si>
  <si>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</si>
  <si>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</si>
  <si>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</si>
  <si>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</si>
  <si>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</si>
  <si>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</si>
  <si>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</si>
  <si>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</si>
  <si>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</si>
  <si>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</si>
  <si>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</si>
  <si>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</si>
  <si>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</si>
  <si>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</si>
  <si>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</si>
  <si>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</si>
  <si>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</si>
  <si>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</si>
  <si>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Sor-szám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</si>
  <si>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</si>
  <si>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</si>
  <si>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</si>
  <si>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</si>
  <si>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</si>
  <si>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</si>
  <si>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</si>
  <si>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</si>
  <si>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</si>
  <si>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</si>
  <si>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</si>
  <si>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</si>
  <si>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</si>
  <si>
    <t>Kunfehértó Községi Önkormányzat adósságállománya</t>
  </si>
  <si>
    <t>sor-szám</t>
  </si>
  <si>
    <t>Megnevezés</t>
  </si>
  <si>
    <t>Állomány 2016. 12.31.</t>
  </si>
  <si>
    <t>Törlesztés</t>
  </si>
  <si>
    <t>2017. évi kamat</t>
  </si>
  <si>
    <t>Állomány 2017. 12.31.</t>
  </si>
  <si>
    <t>2018. évi kamat</t>
  </si>
  <si>
    <t>Állomány 2018. 12.31.</t>
  </si>
  <si>
    <t>2019. évi kamat</t>
  </si>
  <si>
    <t>Állomány 2019. 12.31.</t>
  </si>
  <si>
    <t>Pénzügyi lizing  (gépkocsi beszerzés)</t>
  </si>
  <si>
    <t xml:space="preserve">Kunfehértó Község Önkormányzat
2017. ÉVI KÖLTSÉGVETÉS
ÖSSZEVONT MÉRLEGE </t>
  </si>
  <si>
    <t>Forintban</t>
  </si>
  <si>
    <t>2017. évi előirányzat</t>
  </si>
  <si>
    <t>Kötelező feladat</t>
  </si>
  <si>
    <t>Önként vállalt feladat</t>
  </si>
  <si>
    <t>Államigazgatási feladat</t>
  </si>
  <si>
    <t>Önkormányzat működési támogatásai (1.1.+…+.1.6.)</t>
  </si>
  <si>
    <t>Működési célú támogatások államháztartáson belülről (2.1.+…+.2.5.)</t>
  </si>
  <si>
    <t>2.5.</t>
  </si>
  <si>
    <t xml:space="preserve">Egyéb működési célú támogatások bevételei </t>
  </si>
  <si>
    <t xml:space="preserve">   - Közfoglalkoztatási támogatás</t>
  </si>
  <si>
    <t xml:space="preserve">   - OEP támogatás</t>
  </si>
  <si>
    <t>Helyi adók  (4.1.1.+4.1.2.)</t>
  </si>
  <si>
    <t>Működési bevételek (5.1.+…+ 5.10.)</t>
  </si>
  <si>
    <t>5.1.</t>
  </si>
  <si>
    <t xml:space="preserve">    - szociális étkeztetés térítési díja</t>
  </si>
  <si>
    <t>5.2.</t>
  </si>
  <si>
    <t xml:space="preserve">    - haszonbérleti díjak </t>
  </si>
  <si>
    <t xml:space="preserve">Önkormányzat működési bevétele </t>
  </si>
  <si>
    <t xml:space="preserve">    - Mosolyvár Óvoda</t>
  </si>
  <si>
    <t xml:space="preserve">    - Polgármesteri Hivatal </t>
  </si>
  <si>
    <t>Intézményi működési bevételek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</si>
  <si>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</si>
  <si>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</si>
  <si>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</si>
  <si>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</si>
  <si>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 xml:space="preserve"> Forintban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</si>
  <si>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</si>
  <si>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    - Önkormányzat működése</t>
  </si>
  <si>
    <t xml:space="preserve">     - Önkorányzati társulásban ellátott feladatai </t>
  </si>
  <si>
    <t xml:space="preserve">     - Fehértó Non-Profit Kft. Közfeladatellátási támogatása</t>
  </si>
  <si>
    <t xml:space="preserve">     - Védőnői szolgálat</t>
  </si>
  <si>
    <t xml:space="preserve">     - Tanyagondnoki szolgálat</t>
  </si>
  <si>
    <t xml:space="preserve">     - Szociális étkeztetés</t>
  </si>
  <si>
    <t xml:space="preserve">     - Közvilágítás</t>
  </si>
  <si>
    <t xml:space="preserve">     - Temetőfenntartás</t>
  </si>
  <si>
    <t xml:space="preserve">     - Vagyonműködtetés</t>
  </si>
  <si>
    <t xml:space="preserve">     - Könyvtári szolgáltatás</t>
  </si>
  <si>
    <t xml:space="preserve">     - Települési szociális támogatások</t>
  </si>
  <si>
    <t xml:space="preserve">     - CIVIL támogatások</t>
  </si>
  <si>
    <t xml:space="preserve">     - Közfoglalkoztatás</t>
  </si>
  <si>
    <t>Önkormányzat működési kiadásai</t>
  </si>
  <si>
    <t xml:space="preserve">     - Mosolyvár Óvoda</t>
  </si>
  <si>
    <t xml:space="preserve">     - Polgármesteri Hivatal</t>
  </si>
  <si>
    <t>Intézményi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</si>
  <si>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</si>
  <si>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   - Mosolyvár Óvoda</t>
  </si>
  <si>
    <t xml:space="preserve">              eszközbeszerzés</t>
  </si>
  <si>
    <t xml:space="preserve">      - Polgármesteri Hivatal</t>
  </si>
  <si>
    <t xml:space="preserve">             eszközbeszerzés</t>
  </si>
  <si>
    <t xml:space="preserve">      - Önkormányzat</t>
  </si>
  <si>
    <t xml:space="preserve">            Fehértó Non-Profit Kft. Irodahelyiség fűtéskorszerűsítés</t>
  </si>
  <si>
    <t>Tartalékok (3.1.+3.2.)</t>
  </si>
  <si>
    <t>3.1.</t>
  </si>
  <si>
    <t>Általános tartalék</t>
  </si>
  <si>
    <t>3.2.</t>
  </si>
  <si>
    <t>Céltartalék</t>
  </si>
  <si>
    <t>KÖLTSÉGVETÉSI KIADÁSOK ÖSSZESEN (1+2+3)</t>
  </si>
  <si>
    <t>Hitel-, kölcsöntörlesztés államháztartáson kívülre (5.1. + … + 5.3.)</t>
  </si>
  <si>
    <t>7.</t>
  </si>
  <si>
    <t>Belföldi finanszírozás kiadásai (7.1. + … + 7.4.)</t>
  </si>
  <si>
    <t>7.5.</t>
  </si>
  <si>
    <t xml:space="preserve"> Pénzügyi lízing kiadásai</t>
  </si>
  <si>
    <t>FINANSZÍROZÁSI KIADÁSOK ÖSSZESEN: (5.+…+8.)</t>
  </si>
  <si>
    <t>KIADÁSOK ÖSSZESEN: (4+9)</t>
  </si>
  <si>
    <t xml:space="preserve"> 1. melléklet az ../2017. (III…..) önkormányzati rendelethez</t>
  </si>
  <si>
    <t>2. melléklet az ../2017. (III…...) önkormányzati rendelethez</t>
  </si>
  <si>
    <t>3. melléklet az ../2017. (III…...)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</si>
</sst>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i/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130">
    <xf numFmtId="0" fontId="0" fillId="0" borderId="0" xfId="0"/>
    <xf numFmtId="0" fontId="4" fillId="0" borderId="0" xfId="3"/>
    <xf numFmtId="0" fontId="2" fillId="0" borderId="0" xfId="2" applyFont="1" applyFill="1" applyAlignment="1" applyProtection="1">
      <alignment horizontal="right" vertical="center" indent="1"/>
    </xf>
    <xf numFmtId="164" fontId="7" fillId="0" borderId="1" xfId="2" applyNumberFormat="1" applyFont="1" applyFill="1" applyBorder="1" applyAlignment="1" applyProtection="1">
      <alignment horizontal="left" vertical="center"/>
    </xf>
    <xf numFmtId="0" fontId="8" fillId="0" borderId="1" xfId="3" applyFont="1" applyFill="1" applyBorder="1" applyAlignment="1" applyProtection="1">
      <alignment horizontal="right" vertical="center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wrapText="1" indent="1"/>
    </xf>
    <xf numFmtId="0" fontId="10" fillId="0" borderId="3" xfId="2" applyFont="1" applyFill="1" applyBorder="1" applyAlignment="1" applyProtection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3" applyFont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49" fontId="13" fillId="0" borderId="5" xfId="2" applyNumberFormat="1" applyFont="1" applyFill="1" applyBorder="1" applyAlignment="1" applyProtection="1">
      <alignment horizontal="left" vertical="center" wrapText="1" indent="1"/>
    </xf>
    <xf numFmtId="0" fontId="14" fillId="0" borderId="6" xfId="3" applyFont="1" applyBorder="1" applyAlignment="1" applyProtection="1">
      <alignment horizontal="left" wrapText="1" indent="1"/>
    </xf>
    <xf numFmtId="164" fontId="13" fillId="0" borderId="6" xfId="2" applyNumberFormat="1" applyFont="1" applyFill="1" applyBorder="1" applyAlignment="1" applyProtection="1">
      <alignment horizontal="right" vertical="center" wrapText="1" indent="1"/>
    </xf>
    <xf numFmtId="164" fontId="13" fillId="0" borderId="7" xfId="2" applyNumberFormat="1" applyFont="1" applyFill="1" applyBorder="1" applyAlignment="1" applyProtection="1">
      <alignment horizontal="right" vertical="center" wrapText="1" indent="1"/>
    </xf>
    <xf numFmtId="49" fontId="13" fillId="0" borderId="8" xfId="2" applyNumberFormat="1" applyFont="1" applyFill="1" applyBorder="1" applyAlignment="1" applyProtection="1">
      <alignment horizontal="left" vertical="center" wrapText="1" indent="1"/>
    </xf>
    <xf numFmtId="0" fontId="14" fillId="0" borderId="9" xfId="3" applyFont="1" applyBorder="1" applyAlignment="1" applyProtection="1">
      <alignment horizontal="left" wrapText="1" indent="1"/>
    </xf>
    <xf numFmtId="164" fontId="13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9" xfId="3" quotePrefix="1" applyFont="1" applyBorder="1" applyAlignment="1" applyProtection="1">
      <alignment horizontal="left" wrapText="1" indent="1"/>
    </xf>
    <xf numFmtId="49" fontId="13" fillId="0" borderId="11" xfId="2" applyNumberFormat="1" applyFont="1" applyFill="1" applyBorder="1" applyAlignment="1" applyProtection="1">
      <alignment horizontal="left" vertical="center" wrapText="1" indent="1"/>
    </xf>
    <xf numFmtId="0" fontId="14" fillId="0" borderId="12" xfId="3" applyFont="1" applyBorder="1" applyAlignment="1" applyProtection="1">
      <alignment horizontal="left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5" xfId="2" applyFont="1" applyFill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vertical="center" wrapText="1"/>
    </xf>
    <xf numFmtId="164" fontId="6" fillId="0" borderId="15" xfId="2" applyNumberFormat="1" applyFont="1" applyFill="1" applyBorder="1" applyAlignment="1" applyProtection="1">
      <alignment horizontal="right" vertical="center" wrapText="1" indent="1"/>
    </xf>
    <xf numFmtId="0" fontId="13" fillId="0" borderId="15" xfId="2" applyFont="1" applyFill="1" applyBorder="1" applyAlignment="1" applyProtection="1">
      <alignment horizontal="right" vertical="center" wrapText="1" indent="1"/>
    </xf>
    <xf numFmtId="164" fontId="15" fillId="0" borderId="15" xfId="2" applyNumberFormat="1" applyFont="1" applyFill="1" applyBorder="1" applyAlignment="1" applyProtection="1">
      <alignment horizontal="right" vertical="center" wrapText="1" indent="1"/>
    </xf>
    <xf numFmtId="0" fontId="10" fillId="0" borderId="16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10" fillId="0" borderId="18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vertical="center" wrapText="1"/>
    </xf>
    <xf numFmtId="164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9" xfId="2" applyFont="1" applyFill="1" applyBorder="1" applyAlignment="1" applyProtection="1">
      <alignment horizontal="left" vertical="center" wrapText="1" indent="1"/>
    </xf>
    <xf numFmtId="0" fontId="12" fillId="0" borderId="20" xfId="2" applyFont="1" applyFill="1" applyBorder="1" applyAlignment="1" applyProtection="1">
      <alignment vertical="center" wrapText="1"/>
    </xf>
    <xf numFmtId="164" fontId="12" fillId="0" borderId="20" xfId="2" applyNumberFormat="1" applyFont="1" applyFill="1" applyBorder="1" applyAlignment="1" applyProtection="1">
      <alignment horizontal="right" vertical="center" wrapText="1" indent="1"/>
    </xf>
    <xf numFmtId="164" fontId="12" fillId="0" borderId="21" xfId="2" applyNumberFormat="1" applyFont="1" applyFill="1" applyBorder="1" applyAlignment="1" applyProtection="1">
      <alignment horizontal="right" vertical="center" wrapText="1" indent="1"/>
    </xf>
    <xf numFmtId="0" fontId="13" fillId="0" borderId="9" xfId="2" applyFont="1" applyFill="1" applyBorder="1" applyAlignment="1" applyProtection="1">
      <alignment horizontal="left" vertical="center" wrapText="1" indent="1"/>
    </xf>
    <xf numFmtId="164" fontId="13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2" applyFont="1" applyFill="1" applyBorder="1" applyAlignment="1" applyProtection="1">
      <alignment horizontal="left" vertical="center" wrapText="1" indent="1"/>
    </xf>
    <xf numFmtId="0" fontId="14" fillId="0" borderId="12" xfId="3" applyFont="1" applyBorder="1" applyAlignment="1" applyProtection="1">
      <alignment horizontal="left" vertical="center" wrapText="1" indent="1"/>
    </xf>
    <xf numFmtId="0" fontId="12" fillId="0" borderId="3" xfId="2" applyFont="1" applyFill="1" applyBorder="1" applyAlignment="1" applyProtection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right" vertical="center" wrapText="1" indent="1"/>
    </xf>
    <xf numFmtId="164" fontId="10" fillId="0" borderId="4" xfId="2" applyNumberFormat="1" applyFont="1" applyFill="1" applyBorder="1" applyAlignment="1" applyProtection="1">
      <alignment horizontal="right" vertical="center" wrapText="1" indent="1"/>
    </xf>
    <xf numFmtId="164" fontId="16" fillId="0" borderId="3" xfId="3" quotePrefix="1" applyNumberFormat="1" applyFont="1" applyBorder="1" applyAlignment="1" applyProtection="1">
      <alignment horizontal="right" vertical="center" wrapText="1" indent="1"/>
      <protection locked="0"/>
    </xf>
    <xf numFmtId="164" fontId="16" fillId="0" borderId="4" xfId="3" quotePrefix="1" applyNumberFormat="1" applyFont="1" applyBorder="1" applyAlignment="1" applyProtection="1">
      <alignment horizontal="right" vertical="center" wrapText="1" indent="1"/>
      <protection locked="0"/>
    </xf>
    <xf numFmtId="0" fontId="11" fillId="0" borderId="19" xfId="3" applyFont="1" applyBorder="1" applyAlignment="1" applyProtection="1">
      <alignment horizontal="left" vertical="center" wrapText="1" indent="1"/>
    </xf>
    <xf numFmtId="0" fontId="16" fillId="0" borderId="20" xfId="3" applyFont="1" applyBorder="1" applyAlignment="1" applyProtection="1">
      <alignment horizontal="left" vertical="center" wrapText="1" indent="1"/>
    </xf>
    <xf numFmtId="164" fontId="16" fillId="0" borderId="3" xfId="3" quotePrefix="1" applyNumberFormat="1" applyFont="1" applyBorder="1" applyAlignment="1" applyProtection="1">
      <alignment horizontal="right" vertical="center" wrapText="1" indent="1"/>
    </xf>
    <xf numFmtId="164" fontId="16" fillId="0" borderId="4" xfId="3" quotePrefix="1" applyNumberFormat="1" applyFont="1" applyBorder="1" applyAlignment="1" applyProtection="1">
      <alignment horizontal="right" vertical="center" wrapText="1" indent="1"/>
    </xf>
    <xf numFmtId="0" fontId="2" fillId="0" borderId="0" xfId="2" applyFont="1" applyFill="1" applyProtection="1"/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165" fontId="19" fillId="0" borderId="6" xfId="1" applyNumberFormat="1" applyFont="1" applyBorder="1"/>
    <xf numFmtId="165" fontId="19" fillId="0" borderId="25" xfId="1" applyNumberFormat="1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8" xfId="0" applyFont="1" applyBorder="1"/>
    <xf numFmtId="0" fontId="2" fillId="0" borderId="0" xfId="2" applyFill="1" applyProtection="1"/>
    <xf numFmtId="0" fontId="9" fillId="0" borderId="14" xfId="2" applyFont="1" applyFill="1" applyBorder="1" applyAlignment="1" applyProtection="1">
      <alignment horizontal="center" vertical="center" wrapText="1"/>
    </xf>
    <xf numFmtId="0" fontId="10" fillId="0" borderId="29" xfId="2" applyFont="1" applyFill="1" applyBorder="1" applyAlignment="1" applyProtection="1">
      <alignment horizontal="center" vertical="center" wrapText="1"/>
    </xf>
    <xf numFmtId="0" fontId="13" fillId="0" borderId="0" xfId="2" applyFont="1" applyFill="1" applyProtection="1"/>
    <xf numFmtId="164" fontId="10" fillId="0" borderId="14" xfId="2" applyNumberFormat="1" applyFont="1" applyFill="1" applyBorder="1" applyAlignment="1" applyProtection="1">
      <alignment horizontal="right" vertical="center" wrapText="1" indent="1"/>
    </xf>
    <xf numFmtId="0" fontId="20" fillId="0" borderId="0" xfId="2" applyFont="1" applyFill="1" applyProtection="1"/>
    <xf numFmtId="0" fontId="11" fillId="0" borderId="3" xfId="0" applyFont="1" applyBorder="1" applyAlignment="1" applyProtection="1">
      <alignment horizontal="left" vertical="center" wrapText="1" indent="1"/>
    </xf>
    <xf numFmtId="0" fontId="14" fillId="0" borderId="9" xfId="0" applyFont="1" applyBorder="1" applyAlignment="1" applyProtection="1">
      <alignment horizontal="left" wrapText="1" indent="1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2" xfId="0" applyFont="1" applyBorder="1" applyAlignment="1" applyProtection="1">
      <alignment horizontal="left" wrapText="1" indent="1"/>
    </xf>
    <xf numFmtId="0" fontId="14" fillId="0" borderId="6" xfId="0" applyFont="1" applyBorder="1" applyAlignment="1" applyProtection="1">
      <alignment horizontal="left" wrapText="1" indent="1"/>
    </xf>
    <xf numFmtId="0" fontId="11" fillId="0" borderId="2" xfId="0" applyFont="1" applyBorder="1" applyAlignment="1" applyProtection="1">
      <alignment wrapText="1"/>
    </xf>
    <xf numFmtId="0" fontId="11" fillId="0" borderId="3" xfId="0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164" fontId="6" fillId="0" borderId="0" xfId="2" applyNumberFormat="1" applyFont="1" applyFill="1" applyBorder="1" applyAlignment="1" applyProtection="1">
      <alignment horizontal="right" vertical="center" wrapText="1" indent="1"/>
    </xf>
    <xf numFmtId="0" fontId="2" fillId="0" borderId="0" xfId="2" applyFill="1" applyAlignment="1" applyProtection="1"/>
    <xf numFmtId="0" fontId="10" fillId="0" borderId="14" xfId="2" applyFont="1" applyFill="1" applyBorder="1" applyAlignment="1" applyProtection="1">
      <alignment horizontal="center" vertical="center" wrapText="1"/>
    </xf>
    <xf numFmtId="0" fontId="10" fillId="0" borderId="16" xfId="2" applyFont="1" applyFill="1" applyBorder="1" applyAlignment="1" applyProtection="1">
      <alignment horizontal="left" vertical="center" wrapText="1" indent="1"/>
    </xf>
    <xf numFmtId="0" fontId="10" fillId="0" borderId="17" xfId="2" applyFont="1" applyFill="1" applyBorder="1" applyAlignment="1" applyProtection="1">
      <alignment vertical="center" wrapText="1"/>
    </xf>
    <xf numFmtId="164" fontId="10" fillId="0" borderId="29" xfId="2" applyNumberFormat="1" applyFont="1" applyFill="1" applyBorder="1" applyAlignment="1" applyProtection="1">
      <alignment horizontal="right" vertical="center" wrapText="1" indent="1"/>
    </xf>
    <xf numFmtId="49" fontId="13" fillId="0" borderId="30" xfId="2" applyNumberFormat="1" applyFont="1" applyFill="1" applyBorder="1" applyAlignment="1" applyProtection="1">
      <alignment horizontal="left" vertical="center" wrapText="1" indent="1"/>
    </xf>
    <xf numFmtId="0" fontId="13" fillId="0" borderId="31" xfId="2" applyFont="1" applyFill="1" applyBorder="1" applyAlignment="1" applyProtection="1">
      <alignment horizontal="left" vertical="center" wrapText="1" indent="1"/>
    </xf>
    <xf numFmtId="164" fontId="13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applyFont="1" applyFill="1" applyBorder="1" applyAlignment="1" applyProtection="1">
      <alignment horizontal="left" vertical="center" wrapText="1" indent="1"/>
    </xf>
    <xf numFmtId="0" fontId="13" fillId="0" borderId="0" xfId="2" applyFont="1" applyFill="1" applyBorder="1" applyAlignment="1" applyProtection="1">
      <alignment horizontal="left" vertical="center" wrapText="1" indent="1"/>
    </xf>
    <xf numFmtId="49" fontId="13" fillId="0" borderId="2" xfId="2" applyNumberFormat="1" applyFont="1" applyFill="1" applyBorder="1" applyAlignment="1" applyProtection="1">
      <alignment horizontal="left" vertical="center" wrapText="1" indent="1"/>
    </xf>
    <xf numFmtId="0" fontId="13" fillId="0" borderId="3" xfId="2" applyFont="1" applyFill="1" applyBorder="1" applyAlignment="1" applyProtection="1">
      <alignment horizontal="left" vertical="center" wrapText="1" indent="1"/>
    </xf>
    <xf numFmtId="164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6" xfId="2" applyFont="1" applyFill="1" applyBorder="1" applyAlignment="1" applyProtection="1">
      <alignment horizontal="left" vertical="center" wrapText="1" indent="1"/>
    </xf>
    <xf numFmtId="164" fontId="13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49" fontId="21" fillId="0" borderId="5" xfId="2" applyNumberFormat="1" applyFont="1" applyFill="1" applyBorder="1" applyAlignment="1" applyProtection="1">
      <alignment horizontal="left" vertical="center" wrapText="1" indent="1"/>
    </xf>
    <xf numFmtId="0" fontId="21" fillId="0" borderId="12" xfId="2" applyFont="1" applyFill="1" applyBorder="1" applyAlignment="1" applyProtection="1">
      <alignment horizontal="left" vertical="center" wrapText="1" indent="1"/>
    </xf>
    <xf numFmtId="164" fontId="21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2" applyFont="1" applyFill="1" applyProtection="1"/>
    <xf numFmtId="49" fontId="15" fillId="0" borderId="5" xfId="2" applyNumberFormat="1" applyFont="1" applyFill="1" applyBorder="1" applyAlignment="1" applyProtection="1">
      <alignment horizontal="left" vertical="center" wrapText="1" indent="1"/>
    </xf>
    <xf numFmtId="0" fontId="15" fillId="0" borderId="12" xfId="2" applyFont="1" applyFill="1" applyBorder="1" applyAlignment="1" applyProtection="1">
      <alignment horizontal="left" vertical="center" wrapText="1" indent="1"/>
    </xf>
    <xf numFmtId="164" fontId="15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6" xfId="2" applyFont="1" applyFill="1" applyBorder="1" applyAlignment="1" applyProtection="1">
      <alignment horizontal="left" vertical="center" wrapText="1" indent="1"/>
    </xf>
    <xf numFmtId="164" fontId="16" fillId="0" borderId="14" xfId="0" quotePrefix="1" applyNumberFormat="1" applyFont="1" applyBorder="1" applyAlignment="1" applyProtection="1">
      <alignment horizontal="right" vertical="center" wrapText="1" indent="1"/>
    </xf>
    <xf numFmtId="0" fontId="11" fillId="0" borderId="19" xfId="0" applyFont="1" applyBorder="1" applyAlignment="1" applyProtection="1">
      <alignment horizontal="left" vertical="center" wrapText="1" indent="1"/>
    </xf>
    <xf numFmtId="0" fontId="16" fillId="0" borderId="20" xfId="0" applyFont="1" applyBorder="1" applyAlignment="1" applyProtection="1">
      <alignment horizontal="left" vertical="center" wrapText="1" indent="1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164" fontId="7" fillId="0" borderId="1" xfId="2" applyNumberFormat="1" applyFont="1" applyFill="1" applyBorder="1" applyAlignment="1" applyProtection="1">
      <alignment horizontal="left" vertical="center"/>
    </xf>
    <xf numFmtId="0" fontId="3" fillId="0" borderId="0" xfId="2" applyFont="1" applyFill="1" applyAlignment="1" applyProtection="1">
      <alignment horizontal="right"/>
    </xf>
    <xf numFmtId="0" fontId="5" fillId="0" borderId="0" xfId="2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right" vertical="top"/>
    </xf>
    <xf numFmtId="0" fontId="18" fillId="0" borderId="0" xfId="0" applyFont="1" applyAlignment="1">
      <alignment horizontal="center"/>
    </xf>
    <xf numFmtId="0" fontId="3" fillId="0" borderId="0" xfId="2" applyFont="1" applyFill="1" applyAlignment="1" applyProtection="1">
      <alignment horizontal="right" vertical="center"/>
    </xf>
  </cellXfs>
  <cellStyles count="4">
    <cellStyle name="Ezres" xfId="1" builtinId="3"/>
    <cellStyle name="Normál" xfId="0" builtinId="0"/>
    <cellStyle name="Normál 2" xfId="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ana/AppData/Local/Temp/ktgvet_tablak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összevont mérl."/>
      <sheetName val="2.sz.mell.feladatbontás"/>
      <sheetName val="2.1.sz.mell_műk_mérl. "/>
      <sheetName val="2.2.sz.mell_felh_mérl. "/>
      <sheetName val="3.sz.mell.Beruh."/>
      <sheetName val="4.sz.mell.Felúj."/>
      <sheetName val="5.1. sz. mell Önkorm"/>
      <sheetName val="5.2. sz. mell-Hivatal"/>
      <sheetName val="5.3. sz. mell-Óvoda"/>
      <sheetName val="6.sz.mell.Adósságállomány"/>
      <sheetName val="7.sz.mell.Gördülőtervez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0" workbookViewId="0">
      <selection activeCell="G2" sqref="G2"/>
    </sheetView>
  </sheetViews>
  <sheetFormatPr defaultRowHeight="15.75" x14ac:dyDescent="0.25"/>
  <cols>
    <col min="1" max="1" width="8.140625" style="61" customWidth="1"/>
    <col min="2" max="2" width="78.5703125" style="61" customWidth="1"/>
    <col min="3" max="3" width="12.85546875" style="2" customWidth="1"/>
    <col min="4" max="4" width="11.28515625" style="74" customWidth="1"/>
    <col min="5" max="5" width="12.28515625" style="74" customWidth="1"/>
    <col min="6" max="6" width="13.85546875" style="74" customWidth="1"/>
    <col min="7" max="256" width="9.140625" style="74"/>
    <col min="257" max="257" width="8.140625" style="74" customWidth="1"/>
    <col min="258" max="258" width="78.5703125" style="74" customWidth="1"/>
    <col min="259" max="259" width="12.85546875" style="74" customWidth="1"/>
    <col min="260" max="260" width="11.28515625" style="74" customWidth="1"/>
    <col min="261" max="261" width="12.28515625" style="74" customWidth="1"/>
    <col min="262" max="262" width="13.85546875" style="74" customWidth="1"/>
    <col min="263" max="512" width="9.140625" style="74"/>
    <col min="513" max="513" width="8.140625" style="74" customWidth="1"/>
    <col min="514" max="514" width="78.5703125" style="74" customWidth="1"/>
    <col min="515" max="515" width="12.85546875" style="74" customWidth="1"/>
    <col min="516" max="516" width="11.28515625" style="74" customWidth="1"/>
    <col min="517" max="517" width="12.28515625" style="74" customWidth="1"/>
    <col min="518" max="518" width="13.85546875" style="74" customWidth="1"/>
    <col min="519" max="768" width="9.140625" style="74"/>
    <col min="769" max="769" width="8.140625" style="74" customWidth="1"/>
    <col min="770" max="770" width="78.5703125" style="74" customWidth="1"/>
    <col min="771" max="771" width="12.85546875" style="74" customWidth="1"/>
    <col min="772" max="772" width="11.28515625" style="74" customWidth="1"/>
    <col min="773" max="773" width="12.28515625" style="74" customWidth="1"/>
    <col min="774" max="774" width="13.85546875" style="74" customWidth="1"/>
    <col min="775" max="1024" width="9.140625" style="74"/>
    <col min="1025" max="1025" width="8.140625" style="74" customWidth="1"/>
    <col min="1026" max="1026" width="78.5703125" style="74" customWidth="1"/>
    <col min="1027" max="1027" width="12.85546875" style="74" customWidth="1"/>
    <col min="1028" max="1028" width="11.28515625" style="74" customWidth="1"/>
    <col min="1029" max="1029" width="12.28515625" style="74" customWidth="1"/>
    <col min="1030" max="1030" width="13.85546875" style="74" customWidth="1"/>
    <col min="1031" max="1280" width="9.140625" style="74"/>
    <col min="1281" max="1281" width="8.140625" style="74" customWidth="1"/>
    <col min="1282" max="1282" width="78.5703125" style="74" customWidth="1"/>
    <col min="1283" max="1283" width="12.85546875" style="74" customWidth="1"/>
    <col min="1284" max="1284" width="11.28515625" style="74" customWidth="1"/>
    <col min="1285" max="1285" width="12.28515625" style="74" customWidth="1"/>
    <col min="1286" max="1286" width="13.85546875" style="74" customWidth="1"/>
    <col min="1287" max="1536" width="9.140625" style="74"/>
    <col min="1537" max="1537" width="8.140625" style="74" customWidth="1"/>
    <col min="1538" max="1538" width="78.5703125" style="74" customWidth="1"/>
    <col min="1539" max="1539" width="12.85546875" style="74" customWidth="1"/>
    <col min="1540" max="1540" width="11.28515625" style="74" customWidth="1"/>
    <col min="1541" max="1541" width="12.28515625" style="74" customWidth="1"/>
    <col min="1542" max="1542" width="13.85546875" style="74" customWidth="1"/>
    <col min="1543" max="1792" width="9.140625" style="74"/>
    <col min="1793" max="1793" width="8.140625" style="74" customWidth="1"/>
    <col min="1794" max="1794" width="78.5703125" style="74" customWidth="1"/>
    <col min="1795" max="1795" width="12.85546875" style="74" customWidth="1"/>
    <col min="1796" max="1796" width="11.28515625" style="74" customWidth="1"/>
    <col min="1797" max="1797" width="12.28515625" style="74" customWidth="1"/>
    <col min="1798" max="1798" width="13.85546875" style="74" customWidth="1"/>
    <col min="1799" max="2048" width="9.140625" style="74"/>
    <col min="2049" max="2049" width="8.140625" style="74" customWidth="1"/>
    <col min="2050" max="2050" width="78.5703125" style="74" customWidth="1"/>
    <col min="2051" max="2051" width="12.85546875" style="74" customWidth="1"/>
    <col min="2052" max="2052" width="11.28515625" style="74" customWidth="1"/>
    <col min="2053" max="2053" width="12.28515625" style="74" customWidth="1"/>
    <col min="2054" max="2054" width="13.85546875" style="74" customWidth="1"/>
    <col min="2055" max="2304" width="9.140625" style="74"/>
    <col min="2305" max="2305" width="8.140625" style="74" customWidth="1"/>
    <col min="2306" max="2306" width="78.5703125" style="74" customWidth="1"/>
    <col min="2307" max="2307" width="12.85546875" style="74" customWidth="1"/>
    <col min="2308" max="2308" width="11.28515625" style="74" customWidth="1"/>
    <col min="2309" max="2309" width="12.28515625" style="74" customWidth="1"/>
    <col min="2310" max="2310" width="13.85546875" style="74" customWidth="1"/>
    <col min="2311" max="2560" width="9.140625" style="74"/>
    <col min="2561" max="2561" width="8.140625" style="74" customWidth="1"/>
    <col min="2562" max="2562" width="78.5703125" style="74" customWidth="1"/>
    <col min="2563" max="2563" width="12.85546875" style="74" customWidth="1"/>
    <col min="2564" max="2564" width="11.28515625" style="74" customWidth="1"/>
    <col min="2565" max="2565" width="12.28515625" style="74" customWidth="1"/>
    <col min="2566" max="2566" width="13.85546875" style="74" customWidth="1"/>
    <col min="2567" max="2816" width="9.140625" style="74"/>
    <col min="2817" max="2817" width="8.140625" style="74" customWidth="1"/>
    <col min="2818" max="2818" width="78.5703125" style="74" customWidth="1"/>
    <col min="2819" max="2819" width="12.85546875" style="74" customWidth="1"/>
    <col min="2820" max="2820" width="11.28515625" style="74" customWidth="1"/>
    <col min="2821" max="2821" width="12.28515625" style="74" customWidth="1"/>
    <col min="2822" max="2822" width="13.85546875" style="74" customWidth="1"/>
    <col min="2823" max="3072" width="9.140625" style="74"/>
    <col min="3073" max="3073" width="8.140625" style="74" customWidth="1"/>
    <col min="3074" max="3074" width="78.5703125" style="74" customWidth="1"/>
    <col min="3075" max="3075" width="12.85546875" style="74" customWidth="1"/>
    <col min="3076" max="3076" width="11.28515625" style="74" customWidth="1"/>
    <col min="3077" max="3077" width="12.28515625" style="74" customWidth="1"/>
    <col min="3078" max="3078" width="13.85546875" style="74" customWidth="1"/>
    <col min="3079" max="3328" width="9.140625" style="74"/>
    <col min="3329" max="3329" width="8.140625" style="74" customWidth="1"/>
    <col min="3330" max="3330" width="78.5703125" style="74" customWidth="1"/>
    <col min="3331" max="3331" width="12.85546875" style="74" customWidth="1"/>
    <col min="3332" max="3332" width="11.28515625" style="74" customWidth="1"/>
    <col min="3333" max="3333" width="12.28515625" style="74" customWidth="1"/>
    <col min="3334" max="3334" width="13.85546875" style="74" customWidth="1"/>
    <col min="3335" max="3584" width="9.140625" style="74"/>
    <col min="3585" max="3585" width="8.140625" style="74" customWidth="1"/>
    <col min="3586" max="3586" width="78.5703125" style="74" customWidth="1"/>
    <col min="3587" max="3587" width="12.85546875" style="74" customWidth="1"/>
    <col min="3588" max="3588" width="11.28515625" style="74" customWidth="1"/>
    <col min="3589" max="3589" width="12.28515625" style="74" customWidth="1"/>
    <col min="3590" max="3590" width="13.85546875" style="74" customWidth="1"/>
    <col min="3591" max="3840" width="9.140625" style="74"/>
    <col min="3841" max="3841" width="8.140625" style="74" customWidth="1"/>
    <col min="3842" max="3842" width="78.5703125" style="74" customWidth="1"/>
    <col min="3843" max="3843" width="12.85546875" style="74" customWidth="1"/>
    <col min="3844" max="3844" width="11.28515625" style="74" customWidth="1"/>
    <col min="3845" max="3845" width="12.28515625" style="74" customWidth="1"/>
    <col min="3846" max="3846" width="13.85546875" style="74" customWidth="1"/>
    <col min="3847" max="4096" width="9.140625" style="74"/>
    <col min="4097" max="4097" width="8.140625" style="74" customWidth="1"/>
    <col min="4098" max="4098" width="78.5703125" style="74" customWidth="1"/>
    <col min="4099" max="4099" width="12.85546875" style="74" customWidth="1"/>
    <col min="4100" max="4100" width="11.28515625" style="74" customWidth="1"/>
    <col min="4101" max="4101" width="12.28515625" style="74" customWidth="1"/>
    <col min="4102" max="4102" width="13.85546875" style="74" customWidth="1"/>
    <col min="4103" max="4352" width="9.140625" style="74"/>
    <col min="4353" max="4353" width="8.140625" style="74" customWidth="1"/>
    <col min="4354" max="4354" width="78.5703125" style="74" customWidth="1"/>
    <col min="4355" max="4355" width="12.85546875" style="74" customWidth="1"/>
    <col min="4356" max="4356" width="11.28515625" style="74" customWidth="1"/>
    <col min="4357" max="4357" width="12.28515625" style="74" customWidth="1"/>
    <col min="4358" max="4358" width="13.85546875" style="74" customWidth="1"/>
    <col min="4359" max="4608" width="9.140625" style="74"/>
    <col min="4609" max="4609" width="8.140625" style="74" customWidth="1"/>
    <col min="4610" max="4610" width="78.5703125" style="74" customWidth="1"/>
    <col min="4611" max="4611" width="12.85546875" style="74" customWidth="1"/>
    <col min="4612" max="4612" width="11.28515625" style="74" customWidth="1"/>
    <col min="4613" max="4613" width="12.28515625" style="74" customWidth="1"/>
    <col min="4614" max="4614" width="13.85546875" style="74" customWidth="1"/>
    <col min="4615" max="4864" width="9.140625" style="74"/>
    <col min="4865" max="4865" width="8.140625" style="74" customWidth="1"/>
    <col min="4866" max="4866" width="78.5703125" style="74" customWidth="1"/>
    <col min="4867" max="4867" width="12.85546875" style="74" customWidth="1"/>
    <col min="4868" max="4868" width="11.28515625" style="74" customWidth="1"/>
    <col min="4869" max="4869" width="12.28515625" style="74" customWidth="1"/>
    <col min="4870" max="4870" width="13.85546875" style="74" customWidth="1"/>
    <col min="4871" max="5120" width="9.140625" style="74"/>
    <col min="5121" max="5121" width="8.140625" style="74" customWidth="1"/>
    <col min="5122" max="5122" width="78.5703125" style="74" customWidth="1"/>
    <col min="5123" max="5123" width="12.85546875" style="74" customWidth="1"/>
    <col min="5124" max="5124" width="11.28515625" style="74" customWidth="1"/>
    <col min="5125" max="5125" width="12.28515625" style="74" customWidth="1"/>
    <col min="5126" max="5126" width="13.85546875" style="74" customWidth="1"/>
    <col min="5127" max="5376" width="9.140625" style="74"/>
    <col min="5377" max="5377" width="8.140625" style="74" customWidth="1"/>
    <col min="5378" max="5378" width="78.5703125" style="74" customWidth="1"/>
    <col min="5379" max="5379" width="12.85546875" style="74" customWidth="1"/>
    <col min="5380" max="5380" width="11.28515625" style="74" customWidth="1"/>
    <col min="5381" max="5381" width="12.28515625" style="74" customWidth="1"/>
    <col min="5382" max="5382" width="13.85546875" style="74" customWidth="1"/>
    <col min="5383" max="5632" width="9.140625" style="74"/>
    <col min="5633" max="5633" width="8.140625" style="74" customWidth="1"/>
    <col min="5634" max="5634" width="78.5703125" style="74" customWidth="1"/>
    <col min="5635" max="5635" width="12.85546875" style="74" customWidth="1"/>
    <col min="5636" max="5636" width="11.28515625" style="74" customWidth="1"/>
    <col min="5637" max="5637" width="12.28515625" style="74" customWidth="1"/>
    <col min="5638" max="5638" width="13.85546875" style="74" customWidth="1"/>
    <col min="5639" max="5888" width="9.140625" style="74"/>
    <col min="5889" max="5889" width="8.140625" style="74" customWidth="1"/>
    <col min="5890" max="5890" width="78.5703125" style="74" customWidth="1"/>
    <col min="5891" max="5891" width="12.85546875" style="74" customWidth="1"/>
    <col min="5892" max="5892" width="11.28515625" style="74" customWidth="1"/>
    <col min="5893" max="5893" width="12.28515625" style="74" customWidth="1"/>
    <col min="5894" max="5894" width="13.85546875" style="74" customWidth="1"/>
    <col min="5895" max="6144" width="9.140625" style="74"/>
    <col min="6145" max="6145" width="8.140625" style="74" customWidth="1"/>
    <col min="6146" max="6146" width="78.5703125" style="74" customWidth="1"/>
    <col min="6147" max="6147" width="12.85546875" style="74" customWidth="1"/>
    <col min="6148" max="6148" width="11.28515625" style="74" customWidth="1"/>
    <col min="6149" max="6149" width="12.28515625" style="74" customWidth="1"/>
    <col min="6150" max="6150" width="13.85546875" style="74" customWidth="1"/>
    <col min="6151" max="6400" width="9.140625" style="74"/>
    <col min="6401" max="6401" width="8.140625" style="74" customWidth="1"/>
    <col min="6402" max="6402" width="78.5703125" style="74" customWidth="1"/>
    <col min="6403" max="6403" width="12.85546875" style="74" customWidth="1"/>
    <col min="6404" max="6404" width="11.28515625" style="74" customWidth="1"/>
    <col min="6405" max="6405" width="12.28515625" style="74" customWidth="1"/>
    <col min="6406" max="6406" width="13.85546875" style="74" customWidth="1"/>
    <col min="6407" max="6656" width="9.140625" style="74"/>
    <col min="6657" max="6657" width="8.140625" style="74" customWidth="1"/>
    <col min="6658" max="6658" width="78.5703125" style="74" customWidth="1"/>
    <col min="6659" max="6659" width="12.85546875" style="74" customWidth="1"/>
    <col min="6660" max="6660" width="11.28515625" style="74" customWidth="1"/>
    <col min="6661" max="6661" width="12.28515625" style="74" customWidth="1"/>
    <col min="6662" max="6662" width="13.85546875" style="74" customWidth="1"/>
    <col min="6663" max="6912" width="9.140625" style="74"/>
    <col min="6913" max="6913" width="8.140625" style="74" customWidth="1"/>
    <col min="6914" max="6914" width="78.5703125" style="74" customWidth="1"/>
    <col min="6915" max="6915" width="12.85546875" style="74" customWidth="1"/>
    <col min="6916" max="6916" width="11.28515625" style="74" customWidth="1"/>
    <col min="6917" max="6917" width="12.28515625" style="74" customWidth="1"/>
    <col min="6918" max="6918" width="13.85546875" style="74" customWidth="1"/>
    <col min="6919" max="7168" width="9.140625" style="74"/>
    <col min="7169" max="7169" width="8.140625" style="74" customWidth="1"/>
    <col min="7170" max="7170" width="78.5703125" style="74" customWidth="1"/>
    <col min="7171" max="7171" width="12.85546875" style="74" customWidth="1"/>
    <col min="7172" max="7172" width="11.28515625" style="74" customWidth="1"/>
    <col min="7173" max="7173" width="12.28515625" style="74" customWidth="1"/>
    <col min="7174" max="7174" width="13.85546875" style="74" customWidth="1"/>
    <col min="7175" max="7424" width="9.140625" style="74"/>
    <col min="7425" max="7425" width="8.140625" style="74" customWidth="1"/>
    <col min="7426" max="7426" width="78.5703125" style="74" customWidth="1"/>
    <col min="7427" max="7427" width="12.85546875" style="74" customWidth="1"/>
    <col min="7428" max="7428" width="11.28515625" style="74" customWidth="1"/>
    <col min="7429" max="7429" width="12.28515625" style="74" customWidth="1"/>
    <col min="7430" max="7430" width="13.85546875" style="74" customWidth="1"/>
    <col min="7431" max="7680" width="9.140625" style="74"/>
    <col min="7681" max="7681" width="8.140625" style="74" customWidth="1"/>
    <col min="7682" max="7682" width="78.5703125" style="74" customWidth="1"/>
    <col min="7683" max="7683" width="12.85546875" style="74" customWidth="1"/>
    <col min="7684" max="7684" width="11.28515625" style="74" customWidth="1"/>
    <col min="7685" max="7685" width="12.28515625" style="74" customWidth="1"/>
    <col min="7686" max="7686" width="13.85546875" style="74" customWidth="1"/>
    <col min="7687" max="7936" width="9.140625" style="74"/>
    <col min="7937" max="7937" width="8.140625" style="74" customWidth="1"/>
    <col min="7938" max="7938" width="78.5703125" style="74" customWidth="1"/>
    <col min="7939" max="7939" width="12.85546875" style="74" customWidth="1"/>
    <col min="7940" max="7940" width="11.28515625" style="74" customWidth="1"/>
    <col min="7941" max="7941" width="12.28515625" style="74" customWidth="1"/>
    <col min="7942" max="7942" width="13.85546875" style="74" customWidth="1"/>
    <col min="7943" max="8192" width="9.140625" style="74"/>
    <col min="8193" max="8193" width="8.140625" style="74" customWidth="1"/>
    <col min="8194" max="8194" width="78.5703125" style="74" customWidth="1"/>
    <col min="8195" max="8195" width="12.85546875" style="74" customWidth="1"/>
    <col min="8196" max="8196" width="11.28515625" style="74" customWidth="1"/>
    <col min="8197" max="8197" width="12.28515625" style="74" customWidth="1"/>
    <col min="8198" max="8198" width="13.85546875" style="74" customWidth="1"/>
    <col min="8199" max="8448" width="9.140625" style="74"/>
    <col min="8449" max="8449" width="8.140625" style="74" customWidth="1"/>
    <col min="8450" max="8450" width="78.5703125" style="74" customWidth="1"/>
    <col min="8451" max="8451" width="12.85546875" style="74" customWidth="1"/>
    <col min="8452" max="8452" width="11.28515625" style="74" customWidth="1"/>
    <col min="8453" max="8453" width="12.28515625" style="74" customWidth="1"/>
    <col min="8454" max="8454" width="13.85546875" style="74" customWidth="1"/>
    <col min="8455" max="8704" width="9.140625" style="74"/>
    <col min="8705" max="8705" width="8.140625" style="74" customWidth="1"/>
    <col min="8706" max="8706" width="78.5703125" style="74" customWidth="1"/>
    <col min="8707" max="8707" width="12.85546875" style="74" customWidth="1"/>
    <col min="8708" max="8708" width="11.28515625" style="74" customWidth="1"/>
    <col min="8709" max="8709" width="12.28515625" style="74" customWidth="1"/>
    <col min="8710" max="8710" width="13.85546875" style="74" customWidth="1"/>
    <col min="8711" max="8960" width="9.140625" style="74"/>
    <col min="8961" max="8961" width="8.140625" style="74" customWidth="1"/>
    <col min="8962" max="8962" width="78.5703125" style="74" customWidth="1"/>
    <col min="8963" max="8963" width="12.85546875" style="74" customWidth="1"/>
    <col min="8964" max="8964" width="11.28515625" style="74" customWidth="1"/>
    <col min="8965" max="8965" width="12.28515625" style="74" customWidth="1"/>
    <col min="8966" max="8966" width="13.85546875" style="74" customWidth="1"/>
    <col min="8967" max="9216" width="9.140625" style="74"/>
    <col min="9217" max="9217" width="8.140625" style="74" customWidth="1"/>
    <col min="9218" max="9218" width="78.5703125" style="74" customWidth="1"/>
    <col min="9219" max="9219" width="12.85546875" style="74" customWidth="1"/>
    <col min="9220" max="9220" width="11.28515625" style="74" customWidth="1"/>
    <col min="9221" max="9221" width="12.28515625" style="74" customWidth="1"/>
    <col min="9222" max="9222" width="13.85546875" style="74" customWidth="1"/>
    <col min="9223" max="9472" width="9.140625" style="74"/>
    <col min="9473" max="9473" width="8.140625" style="74" customWidth="1"/>
    <col min="9474" max="9474" width="78.5703125" style="74" customWidth="1"/>
    <col min="9475" max="9475" width="12.85546875" style="74" customWidth="1"/>
    <col min="9476" max="9476" width="11.28515625" style="74" customWidth="1"/>
    <col min="9477" max="9477" width="12.28515625" style="74" customWidth="1"/>
    <col min="9478" max="9478" width="13.85546875" style="74" customWidth="1"/>
    <col min="9479" max="9728" width="9.140625" style="74"/>
    <col min="9729" max="9729" width="8.140625" style="74" customWidth="1"/>
    <col min="9730" max="9730" width="78.5703125" style="74" customWidth="1"/>
    <col min="9731" max="9731" width="12.85546875" style="74" customWidth="1"/>
    <col min="9732" max="9732" width="11.28515625" style="74" customWidth="1"/>
    <col min="9733" max="9733" width="12.28515625" style="74" customWidth="1"/>
    <col min="9734" max="9734" width="13.85546875" style="74" customWidth="1"/>
    <col min="9735" max="9984" width="9.140625" style="74"/>
    <col min="9985" max="9985" width="8.140625" style="74" customWidth="1"/>
    <col min="9986" max="9986" width="78.5703125" style="74" customWidth="1"/>
    <col min="9987" max="9987" width="12.85546875" style="74" customWidth="1"/>
    <col min="9988" max="9988" width="11.28515625" style="74" customWidth="1"/>
    <col min="9989" max="9989" width="12.28515625" style="74" customWidth="1"/>
    <col min="9990" max="9990" width="13.85546875" style="74" customWidth="1"/>
    <col min="9991" max="10240" width="9.140625" style="74"/>
    <col min="10241" max="10241" width="8.140625" style="74" customWidth="1"/>
    <col min="10242" max="10242" width="78.5703125" style="74" customWidth="1"/>
    <col min="10243" max="10243" width="12.85546875" style="74" customWidth="1"/>
    <col min="10244" max="10244" width="11.28515625" style="74" customWidth="1"/>
    <col min="10245" max="10245" width="12.28515625" style="74" customWidth="1"/>
    <col min="10246" max="10246" width="13.85546875" style="74" customWidth="1"/>
    <col min="10247" max="10496" width="9.140625" style="74"/>
    <col min="10497" max="10497" width="8.140625" style="74" customWidth="1"/>
    <col min="10498" max="10498" width="78.5703125" style="74" customWidth="1"/>
    <col min="10499" max="10499" width="12.85546875" style="74" customWidth="1"/>
    <col min="10500" max="10500" width="11.28515625" style="74" customWidth="1"/>
    <col min="10501" max="10501" width="12.28515625" style="74" customWidth="1"/>
    <col min="10502" max="10502" width="13.85546875" style="74" customWidth="1"/>
    <col min="10503" max="10752" width="9.140625" style="74"/>
    <col min="10753" max="10753" width="8.140625" style="74" customWidth="1"/>
    <col min="10754" max="10754" width="78.5703125" style="74" customWidth="1"/>
    <col min="10755" max="10755" width="12.85546875" style="74" customWidth="1"/>
    <col min="10756" max="10756" width="11.28515625" style="74" customWidth="1"/>
    <col min="10757" max="10757" width="12.28515625" style="74" customWidth="1"/>
    <col min="10758" max="10758" width="13.85546875" style="74" customWidth="1"/>
    <col min="10759" max="11008" width="9.140625" style="74"/>
    <col min="11009" max="11009" width="8.140625" style="74" customWidth="1"/>
    <col min="11010" max="11010" width="78.5703125" style="74" customWidth="1"/>
    <col min="11011" max="11011" width="12.85546875" style="74" customWidth="1"/>
    <col min="11012" max="11012" width="11.28515625" style="74" customWidth="1"/>
    <col min="11013" max="11013" width="12.28515625" style="74" customWidth="1"/>
    <col min="11014" max="11014" width="13.85546875" style="74" customWidth="1"/>
    <col min="11015" max="11264" width="9.140625" style="74"/>
    <col min="11265" max="11265" width="8.140625" style="74" customWidth="1"/>
    <col min="11266" max="11266" width="78.5703125" style="74" customWidth="1"/>
    <col min="11267" max="11267" width="12.85546875" style="74" customWidth="1"/>
    <col min="11268" max="11268" width="11.28515625" style="74" customWidth="1"/>
    <col min="11269" max="11269" width="12.28515625" style="74" customWidth="1"/>
    <col min="11270" max="11270" width="13.85546875" style="74" customWidth="1"/>
    <col min="11271" max="11520" width="9.140625" style="74"/>
    <col min="11521" max="11521" width="8.140625" style="74" customWidth="1"/>
    <col min="11522" max="11522" width="78.5703125" style="74" customWidth="1"/>
    <col min="11523" max="11523" width="12.85546875" style="74" customWidth="1"/>
    <col min="11524" max="11524" width="11.28515625" style="74" customWidth="1"/>
    <col min="11525" max="11525" width="12.28515625" style="74" customWidth="1"/>
    <col min="11526" max="11526" width="13.85546875" style="74" customWidth="1"/>
    <col min="11527" max="11776" width="9.140625" style="74"/>
    <col min="11777" max="11777" width="8.140625" style="74" customWidth="1"/>
    <col min="11778" max="11778" width="78.5703125" style="74" customWidth="1"/>
    <col min="11779" max="11779" width="12.85546875" style="74" customWidth="1"/>
    <col min="11780" max="11780" width="11.28515625" style="74" customWidth="1"/>
    <col min="11781" max="11781" width="12.28515625" style="74" customWidth="1"/>
    <col min="11782" max="11782" width="13.85546875" style="74" customWidth="1"/>
    <col min="11783" max="12032" width="9.140625" style="74"/>
    <col min="12033" max="12033" width="8.140625" style="74" customWidth="1"/>
    <col min="12034" max="12034" width="78.5703125" style="74" customWidth="1"/>
    <col min="12035" max="12035" width="12.85546875" style="74" customWidth="1"/>
    <col min="12036" max="12036" width="11.28515625" style="74" customWidth="1"/>
    <col min="12037" max="12037" width="12.28515625" style="74" customWidth="1"/>
    <col min="12038" max="12038" width="13.85546875" style="74" customWidth="1"/>
    <col min="12039" max="12288" width="9.140625" style="74"/>
    <col min="12289" max="12289" width="8.140625" style="74" customWidth="1"/>
    <col min="12290" max="12290" width="78.5703125" style="74" customWidth="1"/>
    <col min="12291" max="12291" width="12.85546875" style="74" customWidth="1"/>
    <col min="12292" max="12292" width="11.28515625" style="74" customWidth="1"/>
    <col min="12293" max="12293" width="12.28515625" style="74" customWidth="1"/>
    <col min="12294" max="12294" width="13.85546875" style="74" customWidth="1"/>
    <col min="12295" max="12544" width="9.140625" style="74"/>
    <col min="12545" max="12545" width="8.140625" style="74" customWidth="1"/>
    <col min="12546" max="12546" width="78.5703125" style="74" customWidth="1"/>
    <col min="12547" max="12547" width="12.85546875" style="74" customWidth="1"/>
    <col min="12548" max="12548" width="11.28515625" style="74" customWidth="1"/>
    <col min="12549" max="12549" width="12.28515625" style="74" customWidth="1"/>
    <col min="12550" max="12550" width="13.85546875" style="74" customWidth="1"/>
    <col min="12551" max="12800" width="9.140625" style="74"/>
    <col min="12801" max="12801" width="8.140625" style="74" customWidth="1"/>
    <col min="12802" max="12802" width="78.5703125" style="74" customWidth="1"/>
    <col min="12803" max="12803" width="12.85546875" style="74" customWidth="1"/>
    <col min="12804" max="12804" width="11.28515625" style="74" customWidth="1"/>
    <col min="12805" max="12805" width="12.28515625" style="74" customWidth="1"/>
    <col min="12806" max="12806" width="13.85546875" style="74" customWidth="1"/>
    <col min="12807" max="13056" width="9.140625" style="74"/>
    <col min="13057" max="13057" width="8.140625" style="74" customWidth="1"/>
    <col min="13058" max="13058" width="78.5703125" style="74" customWidth="1"/>
    <col min="13059" max="13059" width="12.85546875" style="74" customWidth="1"/>
    <col min="13060" max="13060" width="11.28515625" style="74" customWidth="1"/>
    <col min="13061" max="13061" width="12.28515625" style="74" customWidth="1"/>
    <col min="13062" max="13062" width="13.85546875" style="74" customWidth="1"/>
    <col min="13063" max="13312" width="9.140625" style="74"/>
    <col min="13313" max="13313" width="8.140625" style="74" customWidth="1"/>
    <col min="13314" max="13314" width="78.5703125" style="74" customWidth="1"/>
    <col min="13315" max="13315" width="12.85546875" style="74" customWidth="1"/>
    <col min="13316" max="13316" width="11.28515625" style="74" customWidth="1"/>
    <col min="13317" max="13317" width="12.28515625" style="74" customWidth="1"/>
    <col min="13318" max="13318" width="13.85546875" style="74" customWidth="1"/>
    <col min="13319" max="13568" width="9.140625" style="74"/>
    <col min="13569" max="13569" width="8.140625" style="74" customWidth="1"/>
    <col min="13570" max="13570" width="78.5703125" style="74" customWidth="1"/>
    <col min="13571" max="13571" width="12.85546875" style="74" customWidth="1"/>
    <col min="13572" max="13572" width="11.28515625" style="74" customWidth="1"/>
    <col min="13573" max="13573" width="12.28515625" style="74" customWidth="1"/>
    <col min="13574" max="13574" width="13.85546875" style="74" customWidth="1"/>
    <col min="13575" max="13824" width="9.140625" style="74"/>
    <col min="13825" max="13825" width="8.140625" style="74" customWidth="1"/>
    <col min="13826" max="13826" width="78.5703125" style="74" customWidth="1"/>
    <col min="13827" max="13827" width="12.85546875" style="74" customWidth="1"/>
    <col min="13828" max="13828" width="11.28515625" style="74" customWidth="1"/>
    <col min="13829" max="13829" width="12.28515625" style="74" customWidth="1"/>
    <col min="13830" max="13830" width="13.85546875" style="74" customWidth="1"/>
    <col min="13831" max="14080" width="9.140625" style="74"/>
    <col min="14081" max="14081" width="8.140625" style="74" customWidth="1"/>
    <col min="14082" max="14082" width="78.5703125" style="74" customWidth="1"/>
    <col min="14083" max="14083" width="12.85546875" style="74" customWidth="1"/>
    <col min="14084" max="14084" width="11.28515625" style="74" customWidth="1"/>
    <col min="14085" max="14085" width="12.28515625" style="74" customWidth="1"/>
    <col min="14086" max="14086" width="13.85546875" style="74" customWidth="1"/>
    <col min="14087" max="14336" width="9.140625" style="74"/>
    <col min="14337" max="14337" width="8.140625" style="74" customWidth="1"/>
    <col min="14338" max="14338" width="78.5703125" style="74" customWidth="1"/>
    <col min="14339" max="14339" width="12.85546875" style="74" customWidth="1"/>
    <col min="14340" max="14340" width="11.28515625" style="74" customWidth="1"/>
    <col min="14341" max="14341" width="12.28515625" style="74" customWidth="1"/>
    <col min="14342" max="14342" width="13.85546875" style="74" customWidth="1"/>
    <col min="14343" max="14592" width="9.140625" style="74"/>
    <col min="14593" max="14593" width="8.140625" style="74" customWidth="1"/>
    <col min="14594" max="14594" width="78.5703125" style="74" customWidth="1"/>
    <col min="14595" max="14595" width="12.85546875" style="74" customWidth="1"/>
    <col min="14596" max="14596" width="11.28515625" style="74" customWidth="1"/>
    <col min="14597" max="14597" width="12.28515625" style="74" customWidth="1"/>
    <col min="14598" max="14598" width="13.85546875" style="74" customWidth="1"/>
    <col min="14599" max="14848" width="9.140625" style="74"/>
    <col min="14849" max="14849" width="8.140625" style="74" customWidth="1"/>
    <col min="14850" max="14850" width="78.5703125" style="74" customWidth="1"/>
    <col min="14851" max="14851" width="12.85546875" style="74" customWidth="1"/>
    <col min="14852" max="14852" width="11.28515625" style="74" customWidth="1"/>
    <col min="14853" max="14853" width="12.28515625" style="74" customWidth="1"/>
    <col min="14854" max="14854" width="13.85546875" style="74" customWidth="1"/>
    <col min="14855" max="15104" width="9.140625" style="74"/>
    <col min="15105" max="15105" width="8.140625" style="74" customWidth="1"/>
    <col min="15106" max="15106" width="78.5703125" style="74" customWidth="1"/>
    <col min="15107" max="15107" width="12.85546875" style="74" customWidth="1"/>
    <col min="15108" max="15108" width="11.28515625" style="74" customWidth="1"/>
    <col min="15109" max="15109" width="12.28515625" style="74" customWidth="1"/>
    <col min="15110" max="15110" width="13.85546875" style="74" customWidth="1"/>
    <col min="15111" max="15360" width="9.140625" style="74"/>
    <col min="15361" max="15361" width="8.140625" style="74" customWidth="1"/>
    <col min="15362" max="15362" width="78.5703125" style="74" customWidth="1"/>
    <col min="15363" max="15363" width="12.85546875" style="74" customWidth="1"/>
    <col min="15364" max="15364" width="11.28515625" style="74" customWidth="1"/>
    <col min="15365" max="15365" width="12.28515625" style="74" customWidth="1"/>
    <col min="15366" max="15366" width="13.85546875" style="74" customWidth="1"/>
    <col min="15367" max="15616" width="9.140625" style="74"/>
    <col min="15617" max="15617" width="8.140625" style="74" customWidth="1"/>
    <col min="15618" max="15618" width="78.5703125" style="74" customWidth="1"/>
    <col min="15619" max="15619" width="12.85546875" style="74" customWidth="1"/>
    <col min="15620" max="15620" width="11.28515625" style="74" customWidth="1"/>
    <col min="15621" max="15621" width="12.28515625" style="74" customWidth="1"/>
    <col min="15622" max="15622" width="13.85546875" style="74" customWidth="1"/>
    <col min="15623" max="15872" width="9.140625" style="74"/>
    <col min="15873" max="15873" width="8.140625" style="74" customWidth="1"/>
    <col min="15874" max="15874" width="78.5703125" style="74" customWidth="1"/>
    <col min="15875" max="15875" width="12.85546875" style="74" customWidth="1"/>
    <col min="15876" max="15876" width="11.28515625" style="74" customWidth="1"/>
    <col min="15877" max="15877" width="12.28515625" style="74" customWidth="1"/>
    <col min="15878" max="15878" width="13.85546875" style="74" customWidth="1"/>
    <col min="15879" max="16128" width="9.140625" style="74"/>
    <col min="16129" max="16129" width="8.140625" style="74" customWidth="1"/>
    <col min="16130" max="16130" width="78.5703125" style="74" customWidth="1"/>
    <col min="16131" max="16131" width="12.85546875" style="74" customWidth="1"/>
    <col min="16132" max="16132" width="11.28515625" style="74" customWidth="1"/>
    <col min="16133" max="16133" width="12.28515625" style="74" customWidth="1"/>
    <col min="16134" max="16134" width="13.85546875" style="74" customWidth="1"/>
    <col min="16135" max="16384" width="9.140625" style="74"/>
  </cols>
  <sheetData>
    <row r="1" spans="1:6" x14ac:dyDescent="0.25">
      <c r="C1" s="124" t="s">
        <v>141</v>
      </c>
      <c r="D1" s="124"/>
      <c r="E1" s="124"/>
      <c r="F1" s="124"/>
    </row>
    <row r="2" spans="1:6" ht="57.75" customHeight="1" x14ac:dyDescent="0.25">
      <c r="A2" s="125" t="s">
        <v>76</v>
      </c>
      <c r="B2" s="125"/>
      <c r="C2" s="125"/>
      <c r="D2" s="125"/>
      <c r="E2" s="125"/>
      <c r="F2" s="125"/>
    </row>
    <row r="3" spans="1:6" ht="15.95" customHeight="1" x14ac:dyDescent="0.25">
      <c r="A3" s="120" t="s">
        <v>1</v>
      </c>
      <c r="B3" s="120"/>
      <c r="C3" s="120"/>
      <c r="D3" s="120"/>
      <c r="E3" s="120"/>
      <c r="F3" s="120"/>
    </row>
    <row r="4" spans="1:6" ht="15.95" customHeight="1" thickBot="1" x14ac:dyDescent="0.3">
      <c r="A4" s="123"/>
      <c r="B4" s="123"/>
      <c r="C4" s="126" t="s">
        <v>77</v>
      </c>
      <c r="D4" s="126"/>
      <c r="E4" s="126"/>
      <c r="F4" s="126"/>
    </row>
    <row r="5" spans="1:6" ht="38.1" customHeight="1" thickBot="1" x14ac:dyDescent="0.3">
      <c r="A5" s="5" t="s">
        <v>3</v>
      </c>
      <c r="B5" s="6" t="s">
        <v>4</v>
      </c>
      <c r="C5" s="75" t="s">
        <v>78</v>
      </c>
      <c r="D5" s="5" t="s">
        <v>79</v>
      </c>
      <c r="E5" s="5" t="s">
        <v>80</v>
      </c>
      <c r="F5" s="5" t="s">
        <v>81</v>
      </c>
    </row>
    <row r="6" spans="1:6" s="77" customFormat="1" ht="12" customHeight="1" thickBot="1" x14ac:dyDescent="0.25">
      <c r="A6" s="38">
        <v>1</v>
      </c>
      <c r="B6" s="39">
        <v>2</v>
      </c>
      <c r="C6" s="76">
        <v>3</v>
      </c>
      <c r="D6" s="76">
        <v>4</v>
      </c>
      <c r="E6" s="76">
        <v>5</v>
      </c>
      <c r="F6" s="76">
        <v>6</v>
      </c>
    </row>
    <row r="7" spans="1:6" s="79" customFormat="1" ht="12" customHeight="1" thickBot="1" x14ac:dyDescent="0.25">
      <c r="A7" s="10" t="s">
        <v>13</v>
      </c>
      <c r="B7" s="11" t="s">
        <v>82</v>
      </c>
      <c r="C7" s="78">
        <v>93255749</v>
      </c>
      <c r="D7" s="78">
        <v>93255749</v>
      </c>
      <c r="E7" s="78"/>
      <c r="F7" s="78"/>
    </row>
    <row r="8" spans="1:6" s="79" customFormat="1" ht="12" customHeight="1" thickBot="1" x14ac:dyDescent="0.25">
      <c r="A8" s="10" t="s">
        <v>15</v>
      </c>
      <c r="B8" s="80" t="s">
        <v>83</v>
      </c>
      <c r="C8" s="78">
        <f>C9</f>
        <v>16493700</v>
      </c>
      <c r="D8" s="78">
        <f>D9</f>
        <v>16493700</v>
      </c>
      <c r="E8" s="78"/>
      <c r="F8" s="78"/>
    </row>
    <row r="9" spans="1:6" s="79" customFormat="1" ht="12" customHeight="1" x14ac:dyDescent="0.2">
      <c r="A9" s="21" t="s">
        <v>84</v>
      </c>
      <c r="B9" s="81" t="s">
        <v>85</v>
      </c>
      <c r="C9" s="82">
        <f>SUM(C10:C11)</f>
        <v>16493700</v>
      </c>
      <c r="D9" s="82">
        <f>SUM(D10:D11)</f>
        <v>16493700</v>
      </c>
      <c r="E9" s="82"/>
      <c r="F9" s="82"/>
    </row>
    <row r="10" spans="1:6" s="79" customFormat="1" ht="12" customHeight="1" x14ac:dyDescent="0.2">
      <c r="A10" s="26"/>
      <c r="B10" s="83" t="s">
        <v>86</v>
      </c>
      <c r="C10" s="82">
        <v>5645700</v>
      </c>
      <c r="D10" s="82">
        <v>5645700</v>
      </c>
      <c r="E10" s="82"/>
      <c r="F10" s="82"/>
    </row>
    <row r="11" spans="1:6" s="79" customFormat="1" ht="12" customHeight="1" thickBot="1" x14ac:dyDescent="0.25">
      <c r="A11" s="26"/>
      <c r="B11" s="83" t="s">
        <v>87</v>
      </c>
      <c r="C11" s="82">
        <v>10848000</v>
      </c>
      <c r="D11" s="82">
        <v>10848000</v>
      </c>
      <c r="E11" s="82"/>
      <c r="F11" s="82"/>
    </row>
    <row r="12" spans="1:6" s="79" customFormat="1" ht="12" customHeight="1" thickBot="1" x14ac:dyDescent="0.25">
      <c r="A12" s="10" t="s">
        <v>19</v>
      </c>
      <c r="B12" s="11" t="s">
        <v>20</v>
      </c>
      <c r="C12" s="30">
        <f>SUM(C13,C16)</f>
        <v>132700000</v>
      </c>
      <c r="D12" s="30">
        <f>SUM(D13,D16)</f>
        <v>132700000</v>
      </c>
      <c r="E12" s="30"/>
      <c r="F12" s="30"/>
    </row>
    <row r="13" spans="1:6" s="79" customFormat="1" ht="12" customHeight="1" x14ac:dyDescent="0.2">
      <c r="A13" s="17" t="s">
        <v>21</v>
      </c>
      <c r="B13" s="84" t="s">
        <v>88</v>
      </c>
      <c r="C13" s="82">
        <f>SUM(C14:C15)</f>
        <v>126300000</v>
      </c>
      <c r="D13" s="82">
        <f>SUM(D14:D15)</f>
        <v>126300000</v>
      </c>
      <c r="E13" s="82"/>
      <c r="F13" s="82"/>
    </row>
    <row r="14" spans="1:6" s="79" customFormat="1" ht="12" customHeight="1" x14ac:dyDescent="0.2">
      <c r="A14" s="21" t="s">
        <v>23</v>
      </c>
      <c r="B14" s="81" t="s">
        <v>24</v>
      </c>
      <c r="C14" s="82">
        <v>25500000</v>
      </c>
      <c r="D14" s="82">
        <v>25500000</v>
      </c>
      <c r="E14" s="82"/>
      <c r="F14" s="82"/>
    </row>
    <row r="15" spans="1:6" s="79" customFormat="1" ht="12" customHeight="1" x14ac:dyDescent="0.2">
      <c r="A15" s="21" t="s">
        <v>25</v>
      </c>
      <c r="B15" s="81" t="s">
        <v>26</v>
      </c>
      <c r="C15" s="82">
        <v>100800000</v>
      </c>
      <c r="D15" s="82">
        <v>100800000</v>
      </c>
      <c r="E15" s="82"/>
      <c r="F15" s="82"/>
    </row>
    <row r="16" spans="1:6" s="79" customFormat="1" ht="12" customHeight="1" x14ac:dyDescent="0.2">
      <c r="A16" s="21" t="s">
        <v>29</v>
      </c>
      <c r="B16" s="81" t="s">
        <v>30</v>
      </c>
      <c r="C16" s="82">
        <v>6400000</v>
      </c>
      <c r="D16" s="82">
        <v>6400000</v>
      </c>
      <c r="E16" s="82"/>
      <c r="F16" s="82"/>
    </row>
    <row r="17" spans="1:6" s="79" customFormat="1" ht="12" customHeight="1" x14ac:dyDescent="0.2">
      <c r="A17" s="21" t="s">
        <v>31</v>
      </c>
      <c r="B17" s="81" t="s">
        <v>32</v>
      </c>
      <c r="C17" s="82">
        <f>'[1]5.1. sz. mell Önkorm'!C34</f>
        <v>0</v>
      </c>
      <c r="D17" s="82">
        <f>'[1]5.1. sz. mell Önkorm'!D34</f>
        <v>0</v>
      </c>
      <c r="E17" s="82"/>
      <c r="F17" s="82"/>
    </row>
    <row r="18" spans="1:6" s="79" customFormat="1" ht="12" customHeight="1" thickBot="1" x14ac:dyDescent="0.25">
      <c r="A18" s="26" t="s">
        <v>33</v>
      </c>
      <c r="B18" s="83" t="s">
        <v>34</v>
      </c>
      <c r="C18" s="82">
        <f>'[1]5.1. sz. mell Önkorm'!C35</f>
        <v>0</v>
      </c>
      <c r="D18" s="82">
        <f>'[1]5.1. sz. mell Önkorm'!D35</f>
        <v>0</v>
      </c>
      <c r="E18" s="82"/>
      <c r="F18" s="82"/>
    </row>
    <row r="19" spans="1:6" s="79" customFormat="1" ht="12" customHeight="1" thickBot="1" x14ac:dyDescent="0.25">
      <c r="A19" s="10" t="s">
        <v>35</v>
      </c>
      <c r="B19" s="11" t="s">
        <v>89</v>
      </c>
      <c r="C19" s="78">
        <f>SUM(C22,C25)</f>
        <v>12662559</v>
      </c>
      <c r="D19" s="78">
        <f>SUM(D22,D25)</f>
        <v>12662559</v>
      </c>
      <c r="E19" s="78"/>
      <c r="F19" s="78"/>
    </row>
    <row r="20" spans="1:6" s="79" customFormat="1" ht="12" customHeight="1" x14ac:dyDescent="0.2">
      <c r="A20" s="17" t="s">
        <v>90</v>
      </c>
      <c r="B20" s="84" t="s">
        <v>91</v>
      </c>
      <c r="C20" s="82">
        <v>4532400</v>
      </c>
      <c r="D20" s="82">
        <v>4532400</v>
      </c>
      <c r="E20" s="82"/>
      <c r="F20" s="82"/>
    </row>
    <row r="21" spans="1:6" s="79" customFormat="1" ht="12" customHeight="1" thickBot="1" x14ac:dyDescent="0.25">
      <c r="A21" s="21" t="s">
        <v>92</v>
      </c>
      <c r="B21" s="81" t="s">
        <v>93</v>
      </c>
      <c r="C21" s="82">
        <v>1130000</v>
      </c>
      <c r="D21" s="82">
        <v>1130000</v>
      </c>
      <c r="E21" s="82"/>
      <c r="F21" s="82"/>
    </row>
    <row r="22" spans="1:6" s="79" customFormat="1" ht="12" customHeight="1" thickBot="1" x14ac:dyDescent="0.25">
      <c r="A22" s="10"/>
      <c r="B22" s="11" t="s">
        <v>94</v>
      </c>
      <c r="C22" s="78">
        <f>SUM(C20:C21)</f>
        <v>5662400</v>
      </c>
      <c r="D22" s="78">
        <f>SUM(D20:D21)</f>
        <v>5662400</v>
      </c>
      <c r="E22" s="78"/>
      <c r="F22" s="78"/>
    </row>
    <row r="23" spans="1:6" s="79" customFormat="1" ht="12" customHeight="1" x14ac:dyDescent="0.2">
      <c r="A23" s="21"/>
      <c r="B23" s="81" t="s">
        <v>95</v>
      </c>
      <c r="C23" s="82">
        <v>5600159</v>
      </c>
      <c r="D23" s="82">
        <v>5600159</v>
      </c>
      <c r="E23" s="82"/>
      <c r="F23" s="82"/>
    </row>
    <row r="24" spans="1:6" s="79" customFormat="1" ht="12" customHeight="1" thickBot="1" x14ac:dyDescent="0.25">
      <c r="A24" s="21"/>
      <c r="B24" s="81" t="s">
        <v>96</v>
      </c>
      <c r="C24" s="82">
        <v>1400000</v>
      </c>
      <c r="D24" s="82">
        <v>1400000</v>
      </c>
      <c r="E24" s="82"/>
      <c r="F24" s="82"/>
    </row>
    <row r="25" spans="1:6" s="79" customFormat="1" ht="12" customHeight="1" thickBot="1" x14ac:dyDescent="0.25">
      <c r="A25" s="10"/>
      <c r="B25" s="11" t="s">
        <v>97</v>
      </c>
      <c r="C25" s="78">
        <f>SUM(C23:C24)</f>
        <v>7000159</v>
      </c>
      <c r="D25" s="78">
        <f>SUM(D23:D24)</f>
        <v>7000159</v>
      </c>
      <c r="E25" s="78"/>
      <c r="F25" s="78"/>
    </row>
    <row r="26" spans="1:6" s="79" customFormat="1" ht="12" customHeight="1" thickBot="1" x14ac:dyDescent="0.25">
      <c r="A26" s="10" t="s">
        <v>43</v>
      </c>
      <c r="B26" s="11" t="s">
        <v>44</v>
      </c>
      <c r="C26" s="30">
        <f>SUM(C7:C8,C12,C19)</f>
        <v>255112008</v>
      </c>
      <c r="D26" s="30">
        <f>SUM(D7:D8,D12,D19)</f>
        <v>255112008</v>
      </c>
      <c r="E26" s="30">
        <f t="shared" ref="E26:F26" si="0">SUM(E7:E8,E12,E19)</f>
        <v>0</v>
      </c>
      <c r="F26" s="30">
        <f t="shared" si="0"/>
        <v>0</v>
      </c>
    </row>
    <row r="27" spans="1:6" s="79" customFormat="1" ht="15.75" customHeight="1" thickBot="1" x14ac:dyDescent="0.25">
      <c r="A27" s="85" t="s">
        <v>98</v>
      </c>
      <c r="B27" s="86" t="s">
        <v>99</v>
      </c>
      <c r="C27" s="30">
        <v>0</v>
      </c>
      <c r="D27" s="30">
        <v>0</v>
      </c>
      <c r="E27" s="30">
        <v>0</v>
      </c>
      <c r="F27" s="30">
        <v>0</v>
      </c>
    </row>
    <row r="28" spans="1:6" s="79" customFormat="1" ht="16.5" customHeight="1" thickBot="1" x14ac:dyDescent="0.25">
      <c r="A28" s="87" t="s">
        <v>100</v>
      </c>
      <c r="B28" s="88" t="s">
        <v>101</v>
      </c>
      <c r="C28" s="30">
        <f>SUM(C26:C27)</f>
        <v>255112008</v>
      </c>
      <c r="D28" s="30">
        <f>+D26+D27</f>
        <v>255112008</v>
      </c>
      <c r="E28" s="30">
        <f t="shared" ref="E28:F28" si="1">+E26+E27</f>
        <v>0</v>
      </c>
      <c r="F28" s="30">
        <f t="shared" si="1"/>
        <v>0</v>
      </c>
    </row>
    <row r="29" spans="1:6" s="79" customFormat="1" x14ac:dyDescent="0.2">
      <c r="A29" s="89"/>
      <c r="B29" s="90"/>
      <c r="C29" s="91"/>
    </row>
    <row r="30" spans="1:6" ht="16.5" customHeight="1" x14ac:dyDescent="0.25">
      <c r="A30" s="120" t="s">
        <v>49</v>
      </c>
      <c r="B30" s="120"/>
      <c r="C30" s="120"/>
      <c r="D30" s="120"/>
      <c r="E30" s="120"/>
      <c r="F30" s="120"/>
    </row>
    <row r="31" spans="1:6" s="92" customFormat="1" ht="16.5" customHeight="1" thickBot="1" x14ac:dyDescent="0.3">
      <c r="A31" s="121"/>
      <c r="B31" s="121"/>
      <c r="C31" s="122" t="s">
        <v>102</v>
      </c>
      <c r="D31" s="122"/>
      <c r="E31" s="122"/>
      <c r="F31" s="122"/>
    </row>
    <row r="32" spans="1:6" ht="38.1" customHeight="1" thickBot="1" x14ac:dyDescent="0.3">
      <c r="A32" s="5" t="s">
        <v>3</v>
      </c>
      <c r="B32" s="6" t="s">
        <v>51</v>
      </c>
      <c r="C32" s="75" t="s">
        <v>78</v>
      </c>
      <c r="D32" s="5" t="s">
        <v>79</v>
      </c>
      <c r="E32" s="5" t="s">
        <v>80</v>
      </c>
      <c r="F32" s="5" t="s">
        <v>81</v>
      </c>
    </row>
    <row r="33" spans="1:6" s="77" customFormat="1" ht="12" customHeight="1" thickBot="1" x14ac:dyDescent="0.25">
      <c r="A33" s="7">
        <v>1</v>
      </c>
      <c r="B33" s="8">
        <v>2</v>
      </c>
      <c r="C33" s="93">
        <v>3</v>
      </c>
      <c r="D33" s="76">
        <v>4</v>
      </c>
      <c r="E33" s="76">
        <v>5</v>
      </c>
      <c r="F33" s="76">
        <v>6</v>
      </c>
    </row>
    <row r="34" spans="1:6" ht="12" customHeight="1" thickBot="1" x14ac:dyDescent="0.3">
      <c r="A34" s="94" t="s">
        <v>13</v>
      </c>
      <c r="B34" s="95" t="s">
        <v>103</v>
      </c>
      <c r="C34" s="96">
        <f>SUM(C48:C50)</f>
        <v>251441997</v>
      </c>
      <c r="D34" s="96">
        <f>SUM(D48:D50)</f>
        <v>251441997</v>
      </c>
      <c r="E34" s="96"/>
      <c r="F34" s="96"/>
    </row>
    <row r="35" spans="1:6" ht="12" customHeight="1" x14ac:dyDescent="0.25">
      <c r="A35" s="97"/>
      <c r="B35" s="98" t="s">
        <v>104</v>
      </c>
      <c r="C35" s="99">
        <v>29520190</v>
      </c>
      <c r="D35" s="99">
        <v>29520190</v>
      </c>
      <c r="E35" s="99"/>
      <c r="F35" s="99"/>
    </row>
    <row r="36" spans="1:6" ht="12" customHeight="1" x14ac:dyDescent="0.25">
      <c r="A36" s="21"/>
      <c r="B36" s="47" t="s">
        <v>105</v>
      </c>
      <c r="C36" s="100">
        <v>5409000</v>
      </c>
      <c r="D36" s="100">
        <v>5409000</v>
      </c>
      <c r="E36" s="100"/>
      <c r="F36" s="100"/>
    </row>
    <row r="37" spans="1:6" ht="12" customHeight="1" x14ac:dyDescent="0.25">
      <c r="A37" s="21"/>
      <c r="B37" s="47" t="s">
        <v>106</v>
      </c>
      <c r="C37" s="101">
        <v>44100000</v>
      </c>
      <c r="D37" s="101">
        <v>44100000</v>
      </c>
      <c r="E37" s="101"/>
      <c r="F37" s="101"/>
    </row>
    <row r="38" spans="1:6" ht="12" customHeight="1" x14ac:dyDescent="0.25">
      <c r="A38" s="21"/>
      <c r="B38" s="47" t="s">
        <v>107</v>
      </c>
      <c r="C38" s="101">
        <v>3478790</v>
      </c>
      <c r="D38" s="101">
        <v>3478790</v>
      </c>
      <c r="E38" s="101"/>
      <c r="F38" s="101"/>
    </row>
    <row r="39" spans="1:6" ht="12" customHeight="1" x14ac:dyDescent="0.25">
      <c r="A39" s="21"/>
      <c r="B39" s="102" t="s">
        <v>108</v>
      </c>
      <c r="C39" s="101">
        <v>7810480</v>
      </c>
      <c r="D39" s="101">
        <v>7810480</v>
      </c>
      <c r="E39" s="101"/>
      <c r="F39" s="101"/>
    </row>
    <row r="40" spans="1:6" ht="12" customHeight="1" x14ac:dyDescent="0.25">
      <c r="A40" s="21"/>
      <c r="B40" s="103" t="s">
        <v>109</v>
      </c>
      <c r="C40" s="101">
        <v>6502400</v>
      </c>
      <c r="D40" s="101">
        <v>6502400</v>
      </c>
      <c r="E40" s="101"/>
      <c r="F40" s="101"/>
    </row>
    <row r="41" spans="1:6" ht="12" customHeight="1" x14ac:dyDescent="0.25">
      <c r="A41" s="21"/>
      <c r="B41" s="47" t="s">
        <v>110</v>
      </c>
      <c r="C41" s="101">
        <v>11430000</v>
      </c>
      <c r="D41" s="101">
        <v>11430000</v>
      </c>
      <c r="E41" s="101"/>
      <c r="F41" s="101"/>
    </row>
    <row r="42" spans="1:6" ht="12" customHeight="1" x14ac:dyDescent="0.25">
      <c r="A42" s="21"/>
      <c r="B42" s="47" t="s">
        <v>111</v>
      </c>
      <c r="C42" s="101">
        <v>402590</v>
      </c>
      <c r="D42" s="101">
        <v>402590</v>
      </c>
      <c r="E42" s="101"/>
      <c r="F42" s="101"/>
    </row>
    <row r="43" spans="1:6" ht="12" customHeight="1" x14ac:dyDescent="0.25">
      <c r="A43" s="21"/>
      <c r="B43" s="47" t="s">
        <v>112</v>
      </c>
      <c r="C43" s="101">
        <v>2030000</v>
      </c>
      <c r="D43" s="101">
        <v>2030000</v>
      </c>
      <c r="E43" s="101"/>
      <c r="F43" s="101"/>
    </row>
    <row r="44" spans="1:6" ht="12" customHeight="1" x14ac:dyDescent="0.25">
      <c r="A44" s="21"/>
      <c r="B44" s="47" t="s">
        <v>113</v>
      </c>
      <c r="C44" s="101">
        <v>4403630</v>
      </c>
      <c r="D44" s="101">
        <v>4403630</v>
      </c>
      <c r="E44" s="101"/>
      <c r="F44" s="101"/>
    </row>
    <row r="45" spans="1:6" ht="12" customHeight="1" x14ac:dyDescent="0.25">
      <c r="A45" s="21"/>
      <c r="B45" s="47" t="s">
        <v>114</v>
      </c>
      <c r="C45" s="101">
        <v>3000000</v>
      </c>
      <c r="D45" s="101">
        <v>3000000</v>
      </c>
      <c r="E45" s="101"/>
      <c r="F45" s="101"/>
    </row>
    <row r="46" spans="1:6" ht="12" customHeight="1" x14ac:dyDescent="0.25">
      <c r="A46" s="21"/>
      <c r="B46" s="47" t="s">
        <v>115</v>
      </c>
      <c r="C46" s="101">
        <v>500000</v>
      </c>
      <c r="D46" s="101">
        <v>500000</v>
      </c>
      <c r="E46" s="101"/>
      <c r="F46" s="101"/>
    </row>
    <row r="47" spans="1:6" ht="12" customHeight="1" thickBot="1" x14ac:dyDescent="0.3">
      <c r="A47" s="26"/>
      <c r="B47" s="50" t="s">
        <v>116</v>
      </c>
      <c r="C47" s="101">
        <v>5645700</v>
      </c>
      <c r="D47" s="101">
        <v>5645700</v>
      </c>
      <c r="E47" s="101"/>
      <c r="F47" s="101"/>
    </row>
    <row r="48" spans="1:6" ht="12" customHeight="1" thickBot="1" x14ac:dyDescent="0.3">
      <c r="A48" s="104"/>
      <c r="B48" s="105" t="s">
        <v>117</v>
      </c>
      <c r="C48" s="106">
        <f>SUM(C35:C47)</f>
        <v>124232780</v>
      </c>
      <c r="D48" s="106">
        <f>SUM(D35:D47)</f>
        <v>124232780</v>
      </c>
      <c r="E48" s="106"/>
      <c r="F48" s="106"/>
    </row>
    <row r="49" spans="1:6" ht="12" customHeight="1" x14ac:dyDescent="0.25">
      <c r="A49" s="17"/>
      <c r="B49" s="107" t="s">
        <v>118</v>
      </c>
      <c r="C49" s="108">
        <v>65007247</v>
      </c>
      <c r="D49" s="108">
        <v>65007247</v>
      </c>
      <c r="E49" s="108"/>
      <c r="F49" s="108"/>
    </row>
    <row r="50" spans="1:6" ht="12" customHeight="1" thickBot="1" x14ac:dyDescent="0.3">
      <c r="A50" s="26"/>
      <c r="B50" s="50" t="s">
        <v>119</v>
      </c>
      <c r="C50" s="101">
        <v>62201970</v>
      </c>
      <c r="D50" s="101">
        <v>62201970</v>
      </c>
      <c r="E50" s="101"/>
      <c r="F50" s="101"/>
    </row>
    <row r="51" spans="1:6" ht="12" customHeight="1" thickBot="1" x14ac:dyDescent="0.3">
      <c r="A51" s="104"/>
      <c r="B51" s="105" t="s">
        <v>120</v>
      </c>
      <c r="C51" s="106"/>
      <c r="D51" s="106"/>
      <c r="E51" s="106"/>
      <c r="F51" s="106"/>
    </row>
    <row r="52" spans="1:6" ht="12" customHeight="1" thickBot="1" x14ac:dyDescent="0.3">
      <c r="A52" s="10" t="s">
        <v>15</v>
      </c>
      <c r="B52" s="41" t="s">
        <v>121</v>
      </c>
      <c r="C52" s="78">
        <f>SUM(C53,C58)</f>
        <v>2119200</v>
      </c>
      <c r="D52" s="78">
        <f>SUM(D53,D58)</f>
        <v>2119200</v>
      </c>
      <c r="E52" s="78"/>
      <c r="F52" s="78"/>
    </row>
    <row r="53" spans="1:6" ht="12" customHeight="1" x14ac:dyDescent="0.25">
      <c r="A53" s="17" t="s">
        <v>54</v>
      </c>
      <c r="B53" s="47" t="s">
        <v>55</v>
      </c>
      <c r="C53" s="82">
        <f>SUM(C54,C56)</f>
        <v>1219200</v>
      </c>
      <c r="D53" s="82">
        <f>SUM(D54,D56)</f>
        <v>1219200</v>
      </c>
      <c r="E53" s="82"/>
      <c r="F53" s="82"/>
    </row>
    <row r="54" spans="1:6" ht="12" customHeight="1" x14ac:dyDescent="0.25">
      <c r="A54" s="17"/>
      <c r="B54" s="50" t="s">
        <v>122</v>
      </c>
      <c r="C54" s="82">
        <f>C55</f>
        <v>584200</v>
      </c>
      <c r="D54" s="82">
        <f>D55</f>
        <v>584200</v>
      </c>
      <c r="E54" s="82"/>
      <c r="F54" s="82"/>
    </row>
    <row r="55" spans="1:6" s="112" customFormat="1" ht="12" customHeight="1" x14ac:dyDescent="0.25">
      <c r="A55" s="109"/>
      <c r="B55" s="110" t="s">
        <v>123</v>
      </c>
      <c r="C55" s="111">
        <v>584200</v>
      </c>
      <c r="D55" s="111">
        <v>584200</v>
      </c>
      <c r="E55" s="111"/>
      <c r="F55" s="111"/>
    </row>
    <row r="56" spans="1:6" ht="12" customHeight="1" x14ac:dyDescent="0.25">
      <c r="A56" s="17"/>
      <c r="B56" s="50" t="s">
        <v>124</v>
      </c>
      <c r="C56" s="82">
        <f>C57</f>
        <v>635000</v>
      </c>
      <c r="D56" s="82">
        <f>D57</f>
        <v>635000</v>
      </c>
      <c r="E56" s="82"/>
      <c r="F56" s="82"/>
    </row>
    <row r="57" spans="1:6" s="112" customFormat="1" ht="12" customHeight="1" x14ac:dyDescent="0.25">
      <c r="A57" s="109"/>
      <c r="B57" s="110" t="s">
        <v>125</v>
      </c>
      <c r="C57" s="111">
        <v>635000</v>
      </c>
      <c r="D57" s="111">
        <v>635000</v>
      </c>
      <c r="E57" s="111"/>
      <c r="F57" s="111"/>
    </row>
    <row r="58" spans="1:6" ht="12" customHeight="1" x14ac:dyDescent="0.25">
      <c r="A58" s="17" t="s">
        <v>58</v>
      </c>
      <c r="B58" s="50" t="s">
        <v>57</v>
      </c>
      <c r="C58" s="82">
        <f>C59</f>
        <v>900000</v>
      </c>
      <c r="D58" s="82">
        <f>D59</f>
        <v>900000</v>
      </c>
      <c r="E58" s="82"/>
      <c r="F58" s="82"/>
    </row>
    <row r="59" spans="1:6" s="61" customFormat="1" ht="12" customHeight="1" x14ac:dyDescent="0.25">
      <c r="A59" s="113"/>
      <c r="B59" s="114" t="s">
        <v>126</v>
      </c>
      <c r="C59" s="115">
        <f>C60</f>
        <v>900000</v>
      </c>
      <c r="D59" s="115">
        <f>D60</f>
        <v>900000</v>
      </c>
      <c r="E59" s="115"/>
      <c r="F59" s="115"/>
    </row>
    <row r="60" spans="1:6" ht="12" customHeight="1" x14ac:dyDescent="0.25">
      <c r="A60" s="17"/>
      <c r="B60" s="110" t="s">
        <v>127</v>
      </c>
      <c r="C60" s="49">
        <v>900000</v>
      </c>
      <c r="D60" s="49">
        <v>900000</v>
      </c>
      <c r="E60" s="49"/>
      <c r="F60" s="49"/>
    </row>
    <row r="61" spans="1:6" ht="12" customHeight="1" thickBot="1" x14ac:dyDescent="0.3">
      <c r="A61" s="17"/>
      <c r="B61" s="50"/>
      <c r="C61" s="49"/>
      <c r="D61" s="49"/>
      <c r="E61" s="49"/>
      <c r="F61" s="49"/>
    </row>
    <row r="62" spans="1:6" ht="12" customHeight="1" thickBot="1" x14ac:dyDescent="0.3">
      <c r="A62" s="10" t="s">
        <v>17</v>
      </c>
      <c r="B62" s="52" t="s">
        <v>128</v>
      </c>
      <c r="C62" s="78">
        <f>+C63+C64</f>
        <v>908811</v>
      </c>
      <c r="D62" s="78">
        <f>+D63+D64</f>
        <v>908811</v>
      </c>
      <c r="E62" s="78"/>
      <c r="F62" s="78"/>
    </row>
    <row r="63" spans="1:6" s="112" customFormat="1" ht="12" customHeight="1" x14ac:dyDescent="0.25">
      <c r="A63" s="109" t="s">
        <v>129</v>
      </c>
      <c r="B63" s="116" t="s">
        <v>130</v>
      </c>
      <c r="C63" s="111">
        <v>908811</v>
      </c>
      <c r="D63" s="111">
        <v>908811</v>
      </c>
      <c r="E63" s="111"/>
      <c r="F63" s="111"/>
    </row>
    <row r="64" spans="1:6" ht="12" customHeight="1" thickBot="1" x14ac:dyDescent="0.3">
      <c r="A64" s="26" t="s">
        <v>131</v>
      </c>
      <c r="B64" s="50" t="s">
        <v>132</v>
      </c>
      <c r="C64" s="101"/>
      <c r="D64" s="101"/>
      <c r="E64" s="101"/>
      <c r="F64" s="101"/>
    </row>
    <row r="65" spans="1:6" ht="12" customHeight="1" thickBot="1" x14ac:dyDescent="0.3">
      <c r="A65" s="10" t="s">
        <v>61</v>
      </c>
      <c r="B65" s="52" t="s">
        <v>133</v>
      </c>
      <c r="C65" s="78">
        <f>+C34+C52+C62</f>
        <v>254470008</v>
      </c>
      <c r="D65" s="78">
        <f>+D34+D52+D62</f>
        <v>254470008</v>
      </c>
      <c r="E65" s="78"/>
      <c r="F65" s="78"/>
    </row>
    <row r="66" spans="1:6" ht="12" customHeight="1" thickBot="1" x14ac:dyDescent="0.3">
      <c r="A66" s="10" t="s">
        <v>35</v>
      </c>
      <c r="B66" s="52" t="s">
        <v>134</v>
      </c>
      <c r="C66" s="78">
        <f>C67</f>
        <v>642000</v>
      </c>
      <c r="D66" s="78">
        <f>D67</f>
        <v>642000</v>
      </c>
      <c r="E66" s="78"/>
      <c r="F66" s="78"/>
    </row>
    <row r="67" spans="1:6" ht="12" customHeight="1" thickBot="1" x14ac:dyDescent="0.3">
      <c r="A67" s="10" t="s">
        <v>135</v>
      </c>
      <c r="B67" s="52" t="s">
        <v>136</v>
      </c>
      <c r="C67" s="30">
        <f>C68</f>
        <v>642000</v>
      </c>
      <c r="D67" s="30">
        <f>D68</f>
        <v>642000</v>
      </c>
      <c r="E67" s="30"/>
      <c r="F67" s="30"/>
    </row>
    <row r="68" spans="1:6" ht="12" customHeight="1" thickBot="1" x14ac:dyDescent="0.3">
      <c r="A68" s="17" t="s">
        <v>137</v>
      </c>
      <c r="B68" s="107" t="s">
        <v>138</v>
      </c>
      <c r="C68" s="24">
        <v>642000</v>
      </c>
      <c r="D68" s="24">
        <v>642000</v>
      </c>
      <c r="E68" s="24"/>
      <c r="F68" s="24"/>
    </row>
    <row r="69" spans="1:6" ht="15" customHeight="1" thickBot="1" x14ac:dyDescent="0.3">
      <c r="A69" s="10" t="s">
        <v>43</v>
      </c>
      <c r="B69" s="52" t="s">
        <v>139</v>
      </c>
      <c r="C69" s="117">
        <f>C67</f>
        <v>642000</v>
      </c>
      <c r="D69" s="117">
        <f>D67</f>
        <v>642000</v>
      </c>
      <c r="E69" s="117"/>
      <c r="F69" s="117"/>
    </row>
    <row r="70" spans="1:6" s="79" customFormat="1" ht="12.95" customHeight="1" thickBot="1" x14ac:dyDescent="0.25">
      <c r="A70" s="118" t="s">
        <v>45</v>
      </c>
      <c r="B70" s="119" t="s">
        <v>140</v>
      </c>
      <c r="C70" s="117">
        <f>+C65+C69</f>
        <v>255112008</v>
      </c>
      <c r="D70" s="117">
        <f>+D65+D69</f>
        <v>255112008</v>
      </c>
      <c r="E70" s="117"/>
      <c r="F70" s="117"/>
    </row>
    <row r="71" spans="1:6" ht="7.5" customHeight="1" x14ac:dyDescent="0.25"/>
  </sheetData>
  <mergeCells count="8">
    <mergeCell ref="A30:F30"/>
    <mergeCell ref="A31:B31"/>
    <mergeCell ref="C31:F31"/>
    <mergeCell ref="A4:B4"/>
    <mergeCell ref="C1:F1"/>
    <mergeCell ref="A2:F2"/>
    <mergeCell ref="A3:F3"/>
    <mergeCell ref="C4:F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J12" sqref="J12"/>
    </sheetView>
  </sheetViews>
  <sheetFormatPr defaultRowHeight="15" x14ac:dyDescent="0.25"/>
  <cols>
    <col min="1" max="1" width="6.7109375" customWidth="1"/>
    <col min="2" max="2" width="21.28515625" customWidth="1"/>
    <col min="3" max="3" width="14" customWidth="1"/>
    <col min="4" max="5" width="12.140625" customWidth="1"/>
    <col min="6" max="6" width="14" customWidth="1"/>
    <col min="7" max="10" width="12.140625" customWidth="1"/>
    <col min="11" max="11" width="11" customWidth="1"/>
    <col min="12" max="12" width="14.28515625" customWidth="1"/>
    <col min="257" max="257" width="6.7109375" customWidth="1"/>
    <col min="258" max="258" width="21.28515625" customWidth="1"/>
    <col min="259" max="259" width="14" customWidth="1"/>
    <col min="260" max="261" width="12.140625" customWidth="1"/>
    <col min="262" max="262" width="14" customWidth="1"/>
    <col min="263" max="266" width="12.140625" customWidth="1"/>
    <col min="267" max="267" width="11" customWidth="1"/>
    <col min="268" max="268" width="14.28515625" customWidth="1"/>
    <col min="513" max="513" width="6.7109375" customWidth="1"/>
    <col min="514" max="514" width="21.28515625" customWidth="1"/>
    <col min="515" max="515" width="14" customWidth="1"/>
    <col min="516" max="517" width="12.140625" customWidth="1"/>
    <col min="518" max="518" width="14" customWidth="1"/>
    <col min="519" max="522" width="12.140625" customWidth="1"/>
    <col min="523" max="523" width="11" customWidth="1"/>
    <col min="524" max="524" width="14.28515625" customWidth="1"/>
    <col min="769" max="769" width="6.7109375" customWidth="1"/>
    <col min="770" max="770" width="21.28515625" customWidth="1"/>
    <col min="771" max="771" width="14" customWidth="1"/>
    <col min="772" max="773" width="12.140625" customWidth="1"/>
    <col min="774" max="774" width="14" customWidth="1"/>
    <col min="775" max="778" width="12.140625" customWidth="1"/>
    <col min="779" max="779" width="11" customWidth="1"/>
    <col min="780" max="780" width="14.28515625" customWidth="1"/>
    <col min="1025" max="1025" width="6.7109375" customWidth="1"/>
    <col min="1026" max="1026" width="21.28515625" customWidth="1"/>
    <col min="1027" max="1027" width="14" customWidth="1"/>
    <col min="1028" max="1029" width="12.140625" customWidth="1"/>
    <col min="1030" max="1030" width="14" customWidth="1"/>
    <col min="1031" max="1034" width="12.140625" customWidth="1"/>
    <col min="1035" max="1035" width="11" customWidth="1"/>
    <col min="1036" max="1036" width="14.28515625" customWidth="1"/>
    <col min="1281" max="1281" width="6.7109375" customWidth="1"/>
    <col min="1282" max="1282" width="21.28515625" customWidth="1"/>
    <col min="1283" max="1283" width="14" customWidth="1"/>
    <col min="1284" max="1285" width="12.140625" customWidth="1"/>
    <col min="1286" max="1286" width="14" customWidth="1"/>
    <col min="1287" max="1290" width="12.140625" customWidth="1"/>
    <col min="1291" max="1291" width="11" customWidth="1"/>
    <col min="1292" max="1292" width="14.28515625" customWidth="1"/>
    <col min="1537" max="1537" width="6.7109375" customWidth="1"/>
    <col min="1538" max="1538" width="21.28515625" customWidth="1"/>
    <col min="1539" max="1539" width="14" customWidth="1"/>
    <col min="1540" max="1541" width="12.140625" customWidth="1"/>
    <col min="1542" max="1542" width="14" customWidth="1"/>
    <col min="1543" max="1546" width="12.140625" customWidth="1"/>
    <col min="1547" max="1547" width="11" customWidth="1"/>
    <col min="1548" max="1548" width="14.28515625" customWidth="1"/>
    <col min="1793" max="1793" width="6.7109375" customWidth="1"/>
    <col min="1794" max="1794" width="21.28515625" customWidth="1"/>
    <col min="1795" max="1795" width="14" customWidth="1"/>
    <col min="1796" max="1797" width="12.140625" customWidth="1"/>
    <col min="1798" max="1798" width="14" customWidth="1"/>
    <col min="1799" max="1802" width="12.140625" customWidth="1"/>
    <col min="1803" max="1803" width="11" customWidth="1"/>
    <col min="1804" max="1804" width="14.28515625" customWidth="1"/>
    <col min="2049" max="2049" width="6.7109375" customWidth="1"/>
    <col min="2050" max="2050" width="21.28515625" customWidth="1"/>
    <col min="2051" max="2051" width="14" customWidth="1"/>
    <col min="2052" max="2053" width="12.140625" customWidth="1"/>
    <col min="2054" max="2054" width="14" customWidth="1"/>
    <col min="2055" max="2058" width="12.140625" customWidth="1"/>
    <col min="2059" max="2059" width="11" customWidth="1"/>
    <col min="2060" max="2060" width="14.28515625" customWidth="1"/>
    <col min="2305" max="2305" width="6.7109375" customWidth="1"/>
    <col min="2306" max="2306" width="21.28515625" customWidth="1"/>
    <col min="2307" max="2307" width="14" customWidth="1"/>
    <col min="2308" max="2309" width="12.140625" customWidth="1"/>
    <col min="2310" max="2310" width="14" customWidth="1"/>
    <col min="2311" max="2314" width="12.140625" customWidth="1"/>
    <col min="2315" max="2315" width="11" customWidth="1"/>
    <col min="2316" max="2316" width="14.28515625" customWidth="1"/>
    <col min="2561" max="2561" width="6.7109375" customWidth="1"/>
    <col min="2562" max="2562" width="21.28515625" customWidth="1"/>
    <col min="2563" max="2563" width="14" customWidth="1"/>
    <col min="2564" max="2565" width="12.140625" customWidth="1"/>
    <col min="2566" max="2566" width="14" customWidth="1"/>
    <col min="2567" max="2570" width="12.140625" customWidth="1"/>
    <col min="2571" max="2571" width="11" customWidth="1"/>
    <col min="2572" max="2572" width="14.28515625" customWidth="1"/>
    <col min="2817" max="2817" width="6.7109375" customWidth="1"/>
    <col min="2818" max="2818" width="21.28515625" customWidth="1"/>
    <col min="2819" max="2819" width="14" customWidth="1"/>
    <col min="2820" max="2821" width="12.140625" customWidth="1"/>
    <col min="2822" max="2822" width="14" customWidth="1"/>
    <col min="2823" max="2826" width="12.140625" customWidth="1"/>
    <col min="2827" max="2827" width="11" customWidth="1"/>
    <col min="2828" max="2828" width="14.28515625" customWidth="1"/>
    <col min="3073" max="3073" width="6.7109375" customWidth="1"/>
    <col min="3074" max="3074" width="21.28515625" customWidth="1"/>
    <col min="3075" max="3075" width="14" customWidth="1"/>
    <col min="3076" max="3077" width="12.140625" customWidth="1"/>
    <col min="3078" max="3078" width="14" customWidth="1"/>
    <col min="3079" max="3082" width="12.140625" customWidth="1"/>
    <col min="3083" max="3083" width="11" customWidth="1"/>
    <col min="3084" max="3084" width="14.28515625" customWidth="1"/>
    <col min="3329" max="3329" width="6.7109375" customWidth="1"/>
    <col min="3330" max="3330" width="21.28515625" customWidth="1"/>
    <col min="3331" max="3331" width="14" customWidth="1"/>
    <col min="3332" max="3333" width="12.140625" customWidth="1"/>
    <col min="3334" max="3334" width="14" customWidth="1"/>
    <col min="3335" max="3338" width="12.140625" customWidth="1"/>
    <col min="3339" max="3339" width="11" customWidth="1"/>
    <col min="3340" max="3340" width="14.28515625" customWidth="1"/>
    <col min="3585" max="3585" width="6.7109375" customWidth="1"/>
    <col min="3586" max="3586" width="21.28515625" customWidth="1"/>
    <col min="3587" max="3587" width="14" customWidth="1"/>
    <col min="3588" max="3589" width="12.140625" customWidth="1"/>
    <col min="3590" max="3590" width="14" customWidth="1"/>
    <col min="3591" max="3594" width="12.140625" customWidth="1"/>
    <col min="3595" max="3595" width="11" customWidth="1"/>
    <col min="3596" max="3596" width="14.28515625" customWidth="1"/>
    <col min="3841" max="3841" width="6.7109375" customWidth="1"/>
    <col min="3842" max="3842" width="21.28515625" customWidth="1"/>
    <col min="3843" max="3843" width="14" customWidth="1"/>
    <col min="3844" max="3845" width="12.140625" customWidth="1"/>
    <col min="3846" max="3846" width="14" customWidth="1"/>
    <col min="3847" max="3850" width="12.140625" customWidth="1"/>
    <col min="3851" max="3851" width="11" customWidth="1"/>
    <col min="3852" max="3852" width="14.28515625" customWidth="1"/>
    <col min="4097" max="4097" width="6.7109375" customWidth="1"/>
    <col min="4098" max="4098" width="21.28515625" customWidth="1"/>
    <col min="4099" max="4099" width="14" customWidth="1"/>
    <col min="4100" max="4101" width="12.140625" customWidth="1"/>
    <col min="4102" max="4102" width="14" customWidth="1"/>
    <col min="4103" max="4106" width="12.140625" customWidth="1"/>
    <col min="4107" max="4107" width="11" customWidth="1"/>
    <col min="4108" max="4108" width="14.28515625" customWidth="1"/>
    <col min="4353" max="4353" width="6.7109375" customWidth="1"/>
    <col min="4354" max="4354" width="21.28515625" customWidth="1"/>
    <col min="4355" max="4355" width="14" customWidth="1"/>
    <col min="4356" max="4357" width="12.140625" customWidth="1"/>
    <col min="4358" max="4358" width="14" customWidth="1"/>
    <col min="4359" max="4362" width="12.140625" customWidth="1"/>
    <col min="4363" max="4363" width="11" customWidth="1"/>
    <col min="4364" max="4364" width="14.28515625" customWidth="1"/>
    <col min="4609" max="4609" width="6.7109375" customWidth="1"/>
    <col min="4610" max="4610" width="21.28515625" customWidth="1"/>
    <col min="4611" max="4611" width="14" customWidth="1"/>
    <col min="4612" max="4613" width="12.140625" customWidth="1"/>
    <col min="4614" max="4614" width="14" customWidth="1"/>
    <col min="4615" max="4618" width="12.140625" customWidth="1"/>
    <col min="4619" max="4619" width="11" customWidth="1"/>
    <col min="4620" max="4620" width="14.28515625" customWidth="1"/>
    <col min="4865" max="4865" width="6.7109375" customWidth="1"/>
    <col min="4866" max="4866" width="21.28515625" customWidth="1"/>
    <col min="4867" max="4867" width="14" customWidth="1"/>
    <col min="4868" max="4869" width="12.140625" customWidth="1"/>
    <col min="4870" max="4870" width="14" customWidth="1"/>
    <col min="4871" max="4874" width="12.140625" customWidth="1"/>
    <col min="4875" max="4875" width="11" customWidth="1"/>
    <col min="4876" max="4876" width="14.28515625" customWidth="1"/>
    <col min="5121" max="5121" width="6.7109375" customWidth="1"/>
    <col min="5122" max="5122" width="21.28515625" customWidth="1"/>
    <col min="5123" max="5123" width="14" customWidth="1"/>
    <col min="5124" max="5125" width="12.140625" customWidth="1"/>
    <col min="5126" max="5126" width="14" customWidth="1"/>
    <col min="5127" max="5130" width="12.140625" customWidth="1"/>
    <col min="5131" max="5131" width="11" customWidth="1"/>
    <col min="5132" max="5132" width="14.28515625" customWidth="1"/>
    <col min="5377" max="5377" width="6.7109375" customWidth="1"/>
    <col min="5378" max="5378" width="21.28515625" customWidth="1"/>
    <col min="5379" max="5379" width="14" customWidth="1"/>
    <col min="5380" max="5381" width="12.140625" customWidth="1"/>
    <col min="5382" max="5382" width="14" customWidth="1"/>
    <col min="5383" max="5386" width="12.140625" customWidth="1"/>
    <col min="5387" max="5387" width="11" customWidth="1"/>
    <col min="5388" max="5388" width="14.28515625" customWidth="1"/>
    <col min="5633" max="5633" width="6.7109375" customWidth="1"/>
    <col min="5634" max="5634" width="21.28515625" customWidth="1"/>
    <col min="5635" max="5635" width="14" customWidth="1"/>
    <col min="5636" max="5637" width="12.140625" customWidth="1"/>
    <col min="5638" max="5638" width="14" customWidth="1"/>
    <col min="5639" max="5642" width="12.140625" customWidth="1"/>
    <col min="5643" max="5643" width="11" customWidth="1"/>
    <col min="5644" max="5644" width="14.28515625" customWidth="1"/>
    <col min="5889" max="5889" width="6.7109375" customWidth="1"/>
    <col min="5890" max="5890" width="21.28515625" customWidth="1"/>
    <col min="5891" max="5891" width="14" customWidth="1"/>
    <col min="5892" max="5893" width="12.140625" customWidth="1"/>
    <col min="5894" max="5894" width="14" customWidth="1"/>
    <col min="5895" max="5898" width="12.140625" customWidth="1"/>
    <col min="5899" max="5899" width="11" customWidth="1"/>
    <col min="5900" max="5900" width="14.28515625" customWidth="1"/>
    <col min="6145" max="6145" width="6.7109375" customWidth="1"/>
    <col min="6146" max="6146" width="21.28515625" customWidth="1"/>
    <col min="6147" max="6147" width="14" customWidth="1"/>
    <col min="6148" max="6149" width="12.140625" customWidth="1"/>
    <col min="6150" max="6150" width="14" customWidth="1"/>
    <col min="6151" max="6154" width="12.140625" customWidth="1"/>
    <col min="6155" max="6155" width="11" customWidth="1"/>
    <col min="6156" max="6156" width="14.28515625" customWidth="1"/>
    <col min="6401" max="6401" width="6.7109375" customWidth="1"/>
    <col min="6402" max="6402" width="21.28515625" customWidth="1"/>
    <col min="6403" max="6403" width="14" customWidth="1"/>
    <col min="6404" max="6405" width="12.140625" customWidth="1"/>
    <col min="6406" max="6406" width="14" customWidth="1"/>
    <col min="6407" max="6410" width="12.140625" customWidth="1"/>
    <col min="6411" max="6411" width="11" customWidth="1"/>
    <col min="6412" max="6412" width="14.28515625" customWidth="1"/>
    <col min="6657" max="6657" width="6.7109375" customWidth="1"/>
    <col min="6658" max="6658" width="21.28515625" customWidth="1"/>
    <col min="6659" max="6659" width="14" customWidth="1"/>
    <col min="6660" max="6661" width="12.140625" customWidth="1"/>
    <col min="6662" max="6662" width="14" customWidth="1"/>
    <col min="6663" max="6666" width="12.140625" customWidth="1"/>
    <col min="6667" max="6667" width="11" customWidth="1"/>
    <col min="6668" max="6668" width="14.28515625" customWidth="1"/>
    <col min="6913" max="6913" width="6.7109375" customWidth="1"/>
    <col min="6914" max="6914" width="21.28515625" customWidth="1"/>
    <col min="6915" max="6915" width="14" customWidth="1"/>
    <col min="6916" max="6917" width="12.140625" customWidth="1"/>
    <col min="6918" max="6918" width="14" customWidth="1"/>
    <col min="6919" max="6922" width="12.140625" customWidth="1"/>
    <col min="6923" max="6923" width="11" customWidth="1"/>
    <col min="6924" max="6924" width="14.28515625" customWidth="1"/>
    <col min="7169" max="7169" width="6.7109375" customWidth="1"/>
    <col min="7170" max="7170" width="21.28515625" customWidth="1"/>
    <col min="7171" max="7171" width="14" customWidth="1"/>
    <col min="7172" max="7173" width="12.140625" customWidth="1"/>
    <col min="7174" max="7174" width="14" customWidth="1"/>
    <col min="7175" max="7178" width="12.140625" customWidth="1"/>
    <col min="7179" max="7179" width="11" customWidth="1"/>
    <col min="7180" max="7180" width="14.28515625" customWidth="1"/>
    <col min="7425" max="7425" width="6.7109375" customWidth="1"/>
    <col min="7426" max="7426" width="21.28515625" customWidth="1"/>
    <col min="7427" max="7427" width="14" customWidth="1"/>
    <col min="7428" max="7429" width="12.140625" customWidth="1"/>
    <col min="7430" max="7430" width="14" customWidth="1"/>
    <col min="7431" max="7434" width="12.140625" customWidth="1"/>
    <col min="7435" max="7435" width="11" customWidth="1"/>
    <col min="7436" max="7436" width="14.28515625" customWidth="1"/>
    <col min="7681" max="7681" width="6.7109375" customWidth="1"/>
    <col min="7682" max="7682" width="21.28515625" customWidth="1"/>
    <col min="7683" max="7683" width="14" customWidth="1"/>
    <col min="7684" max="7685" width="12.140625" customWidth="1"/>
    <col min="7686" max="7686" width="14" customWidth="1"/>
    <col min="7687" max="7690" width="12.140625" customWidth="1"/>
    <col min="7691" max="7691" width="11" customWidth="1"/>
    <col min="7692" max="7692" width="14.28515625" customWidth="1"/>
    <col min="7937" max="7937" width="6.7109375" customWidth="1"/>
    <col min="7938" max="7938" width="21.28515625" customWidth="1"/>
    <col min="7939" max="7939" width="14" customWidth="1"/>
    <col min="7940" max="7941" width="12.140625" customWidth="1"/>
    <col min="7942" max="7942" width="14" customWidth="1"/>
    <col min="7943" max="7946" width="12.140625" customWidth="1"/>
    <col min="7947" max="7947" width="11" customWidth="1"/>
    <col min="7948" max="7948" width="14.28515625" customWidth="1"/>
    <col min="8193" max="8193" width="6.7109375" customWidth="1"/>
    <col min="8194" max="8194" width="21.28515625" customWidth="1"/>
    <col min="8195" max="8195" width="14" customWidth="1"/>
    <col min="8196" max="8197" width="12.140625" customWidth="1"/>
    <col min="8198" max="8198" width="14" customWidth="1"/>
    <col min="8199" max="8202" width="12.140625" customWidth="1"/>
    <col min="8203" max="8203" width="11" customWidth="1"/>
    <col min="8204" max="8204" width="14.28515625" customWidth="1"/>
    <col min="8449" max="8449" width="6.7109375" customWidth="1"/>
    <col min="8450" max="8450" width="21.28515625" customWidth="1"/>
    <col min="8451" max="8451" width="14" customWidth="1"/>
    <col min="8452" max="8453" width="12.140625" customWidth="1"/>
    <col min="8454" max="8454" width="14" customWidth="1"/>
    <col min="8455" max="8458" width="12.140625" customWidth="1"/>
    <col min="8459" max="8459" width="11" customWidth="1"/>
    <col min="8460" max="8460" width="14.28515625" customWidth="1"/>
    <col min="8705" max="8705" width="6.7109375" customWidth="1"/>
    <col min="8706" max="8706" width="21.28515625" customWidth="1"/>
    <col min="8707" max="8707" width="14" customWidth="1"/>
    <col min="8708" max="8709" width="12.140625" customWidth="1"/>
    <col min="8710" max="8710" width="14" customWidth="1"/>
    <col min="8711" max="8714" width="12.140625" customWidth="1"/>
    <col min="8715" max="8715" width="11" customWidth="1"/>
    <col min="8716" max="8716" width="14.28515625" customWidth="1"/>
    <col min="8961" max="8961" width="6.7109375" customWidth="1"/>
    <col min="8962" max="8962" width="21.28515625" customWidth="1"/>
    <col min="8963" max="8963" width="14" customWidth="1"/>
    <col min="8964" max="8965" width="12.140625" customWidth="1"/>
    <col min="8966" max="8966" width="14" customWidth="1"/>
    <col min="8967" max="8970" width="12.140625" customWidth="1"/>
    <col min="8971" max="8971" width="11" customWidth="1"/>
    <col min="8972" max="8972" width="14.28515625" customWidth="1"/>
    <col min="9217" max="9217" width="6.7109375" customWidth="1"/>
    <col min="9218" max="9218" width="21.28515625" customWidth="1"/>
    <col min="9219" max="9219" width="14" customWidth="1"/>
    <col min="9220" max="9221" width="12.140625" customWidth="1"/>
    <col min="9222" max="9222" width="14" customWidth="1"/>
    <col min="9223" max="9226" width="12.140625" customWidth="1"/>
    <col min="9227" max="9227" width="11" customWidth="1"/>
    <col min="9228" max="9228" width="14.28515625" customWidth="1"/>
    <col min="9473" max="9473" width="6.7109375" customWidth="1"/>
    <col min="9474" max="9474" width="21.28515625" customWidth="1"/>
    <col min="9475" max="9475" width="14" customWidth="1"/>
    <col min="9476" max="9477" width="12.140625" customWidth="1"/>
    <col min="9478" max="9478" width="14" customWidth="1"/>
    <col min="9479" max="9482" width="12.140625" customWidth="1"/>
    <col min="9483" max="9483" width="11" customWidth="1"/>
    <col min="9484" max="9484" width="14.28515625" customWidth="1"/>
    <col min="9729" max="9729" width="6.7109375" customWidth="1"/>
    <col min="9730" max="9730" width="21.28515625" customWidth="1"/>
    <col min="9731" max="9731" width="14" customWidth="1"/>
    <col min="9732" max="9733" width="12.140625" customWidth="1"/>
    <col min="9734" max="9734" width="14" customWidth="1"/>
    <col min="9735" max="9738" width="12.140625" customWidth="1"/>
    <col min="9739" max="9739" width="11" customWidth="1"/>
    <col min="9740" max="9740" width="14.28515625" customWidth="1"/>
    <col min="9985" max="9985" width="6.7109375" customWidth="1"/>
    <col min="9986" max="9986" width="21.28515625" customWidth="1"/>
    <col min="9987" max="9987" width="14" customWidth="1"/>
    <col min="9988" max="9989" width="12.140625" customWidth="1"/>
    <col min="9990" max="9990" width="14" customWidth="1"/>
    <col min="9991" max="9994" width="12.140625" customWidth="1"/>
    <col min="9995" max="9995" width="11" customWidth="1"/>
    <col min="9996" max="9996" width="14.28515625" customWidth="1"/>
    <col min="10241" max="10241" width="6.7109375" customWidth="1"/>
    <col min="10242" max="10242" width="21.28515625" customWidth="1"/>
    <col min="10243" max="10243" width="14" customWidth="1"/>
    <col min="10244" max="10245" width="12.140625" customWidth="1"/>
    <col min="10246" max="10246" width="14" customWidth="1"/>
    <col min="10247" max="10250" width="12.140625" customWidth="1"/>
    <col min="10251" max="10251" width="11" customWidth="1"/>
    <col min="10252" max="10252" width="14.28515625" customWidth="1"/>
    <col min="10497" max="10497" width="6.7109375" customWidth="1"/>
    <col min="10498" max="10498" width="21.28515625" customWidth="1"/>
    <col min="10499" max="10499" width="14" customWidth="1"/>
    <col min="10500" max="10501" width="12.140625" customWidth="1"/>
    <col min="10502" max="10502" width="14" customWidth="1"/>
    <col min="10503" max="10506" width="12.140625" customWidth="1"/>
    <col min="10507" max="10507" width="11" customWidth="1"/>
    <col min="10508" max="10508" width="14.28515625" customWidth="1"/>
    <col min="10753" max="10753" width="6.7109375" customWidth="1"/>
    <col min="10754" max="10754" width="21.28515625" customWidth="1"/>
    <col min="10755" max="10755" width="14" customWidth="1"/>
    <col min="10756" max="10757" width="12.140625" customWidth="1"/>
    <col min="10758" max="10758" width="14" customWidth="1"/>
    <col min="10759" max="10762" width="12.140625" customWidth="1"/>
    <col min="10763" max="10763" width="11" customWidth="1"/>
    <col min="10764" max="10764" width="14.28515625" customWidth="1"/>
    <col min="11009" max="11009" width="6.7109375" customWidth="1"/>
    <col min="11010" max="11010" width="21.28515625" customWidth="1"/>
    <col min="11011" max="11011" width="14" customWidth="1"/>
    <col min="11012" max="11013" width="12.140625" customWidth="1"/>
    <col min="11014" max="11014" width="14" customWidth="1"/>
    <col min="11015" max="11018" width="12.140625" customWidth="1"/>
    <col min="11019" max="11019" width="11" customWidth="1"/>
    <col min="11020" max="11020" width="14.28515625" customWidth="1"/>
    <col min="11265" max="11265" width="6.7109375" customWidth="1"/>
    <col min="11266" max="11266" width="21.28515625" customWidth="1"/>
    <col min="11267" max="11267" width="14" customWidth="1"/>
    <col min="11268" max="11269" width="12.140625" customWidth="1"/>
    <col min="11270" max="11270" width="14" customWidth="1"/>
    <col min="11271" max="11274" width="12.140625" customWidth="1"/>
    <col min="11275" max="11275" width="11" customWidth="1"/>
    <col min="11276" max="11276" width="14.28515625" customWidth="1"/>
    <col min="11521" max="11521" width="6.7109375" customWidth="1"/>
    <col min="11522" max="11522" width="21.28515625" customWidth="1"/>
    <col min="11523" max="11523" width="14" customWidth="1"/>
    <col min="11524" max="11525" width="12.140625" customWidth="1"/>
    <col min="11526" max="11526" width="14" customWidth="1"/>
    <col min="11527" max="11530" width="12.140625" customWidth="1"/>
    <col min="11531" max="11531" width="11" customWidth="1"/>
    <col min="11532" max="11532" width="14.28515625" customWidth="1"/>
    <col min="11777" max="11777" width="6.7109375" customWidth="1"/>
    <col min="11778" max="11778" width="21.28515625" customWidth="1"/>
    <col min="11779" max="11779" width="14" customWidth="1"/>
    <col min="11780" max="11781" width="12.140625" customWidth="1"/>
    <col min="11782" max="11782" width="14" customWidth="1"/>
    <col min="11783" max="11786" width="12.140625" customWidth="1"/>
    <col min="11787" max="11787" width="11" customWidth="1"/>
    <col min="11788" max="11788" width="14.28515625" customWidth="1"/>
    <col min="12033" max="12033" width="6.7109375" customWidth="1"/>
    <col min="12034" max="12034" width="21.28515625" customWidth="1"/>
    <col min="12035" max="12035" width="14" customWidth="1"/>
    <col min="12036" max="12037" width="12.140625" customWidth="1"/>
    <col min="12038" max="12038" width="14" customWidth="1"/>
    <col min="12039" max="12042" width="12.140625" customWidth="1"/>
    <col min="12043" max="12043" width="11" customWidth="1"/>
    <col min="12044" max="12044" width="14.28515625" customWidth="1"/>
    <col min="12289" max="12289" width="6.7109375" customWidth="1"/>
    <col min="12290" max="12290" width="21.28515625" customWidth="1"/>
    <col min="12291" max="12291" width="14" customWidth="1"/>
    <col min="12292" max="12293" width="12.140625" customWidth="1"/>
    <col min="12294" max="12294" width="14" customWidth="1"/>
    <col min="12295" max="12298" width="12.140625" customWidth="1"/>
    <col min="12299" max="12299" width="11" customWidth="1"/>
    <col min="12300" max="12300" width="14.28515625" customWidth="1"/>
    <col min="12545" max="12545" width="6.7109375" customWidth="1"/>
    <col min="12546" max="12546" width="21.28515625" customWidth="1"/>
    <col min="12547" max="12547" width="14" customWidth="1"/>
    <col min="12548" max="12549" width="12.140625" customWidth="1"/>
    <col min="12550" max="12550" width="14" customWidth="1"/>
    <col min="12551" max="12554" width="12.140625" customWidth="1"/>
    <col min="12555" max="12555" width="11" customWidth="1"/>
    <col min="12556" max="12556" width="14.28515625" customWidth="1"/>
    <col min="12801" max="12801" width="6.7109375" customWidth="1"/>
    <col min="12802" max="12802" width="21.28515625" customWidth="1"/>
    <col min="12803" max="12803" width="14" customWidth="1"/>
    <col min="12804" max="12805" width="12.140625" customWidth="1"/>
    <col min="12806" max="12806" width="14" customWidth="1"/>
    <col min="12807" max="12810" width="12.140625" customWidth="1"/>
    <col min="12811" max="12811" width="11" customWidth="1"/>
    <col min="12812" max="12812" width="14.28515625" customWidth="1"/>
    <col min="13057" max="13057" width="6.7109375" customWidth="1"/>
    <col min="13058" max="13058" width="21.28515625" customWidth="1"/>
    <col min="13059" max="13059" width="14" customWidth="1"/>
    <col min="13060" max="13061" width="12.140625" customWidth="1"/>
    <col min="13062" max="13062" width="14" customWidth="1"/>
    <col min="13063" max="13066" width="12.140625" customWidth="1"/>
    <col min="13067" max="13067" width="11" customWidth="1"/>
    <col min="13068" max="13068" width="14.28515625" customWidth="1"/>
    <col min="13313" max="13313" width="6.7109375" customWidth="1"/>
    <col min="13314" max="13314" width="21.28515625" customWidth="1"/>
    <col min="13315" max="13315" width="14" customWidth="1"/>
    <col min="13316" max="13317" width="12.140625" customWidth="1"/>
    <col min="13318" max="13318" width="14" customWidth="1"/>
    <col min="13319" max="13322" width="12.140625" customWidth="1"/>
    <col min="13323" max="13323" width="11" customWidth="1"/>
    <col min="13324" max="13324" width="14.28515625" customWidth="1"/>
    <col min="13569" max="13569" width="6.7109375" customWidth="1"/>
    <col min="13570" max="13570" width="21.28515625" customWidth="1"/>
    <col min="13571" max="13571" width="14" customWidth="1"/>
    <col min="13572" max="13573" width="12.140625" customWidth="1"/>
    <col min="13574" max="13574" width="14" customWidth="1"/>
    <col min="13575" max="13578" width="12.140625" customWidth="1"/>
    <col min="13579" max="13579" width="11" customWidth="1"/>
    <col min="13580" max="13580" width="14.28515625" customWidth="1"/>
    <col min="13825" max="13825" width="6.7109375" customWidth="1"/>
    <col min="13826" max="13826" width="21.28515625" customWidth="1"/>
    <col min="13827" max="13827" width="14" customWidth="1"/>
    <col min="13828" max="13829" width="12.140625" customWidth="1"/>
    <col min="13830" max="13830" width="14" customWidth="1"/>
    <col min="13831" max="13834" width="12.140625" customWidth="1"/>
    <col min="13835" max="13835" width="11" customWidth="1"/>
    <col min="13836" max="13836" width="14.28515625" customWidth="1"/>
    <col min="14081" max="14081" width="6.7109375" customWidth="1"/>
    <col min="14082" max="14082" width="21.28515625" customWidth="1"/>
    <col min="14083" max="14083" width="14" customWidth="1"/>
    <col min="14084" max="14085" width="12.140625" customWidth="1"/>
    <col min="14086" max="14086" width="14" customWidth="1"/>
    <col min="14087" max="14090" width="12.140625" customWidth="1"/>
    <col min="14091" max="14091" width="11" customWidth="1"/>
    <col min="14092" max="14092" width="14.28515625" customWidth="1"/>
    <col min="14337" max="14337" width="6.7109375" customWidth="1"/>
    <col min="14338" max="14338" width="21.28515625" customWidth="1"/>
    <col min="14339" max="14339" width="14" customWidth="1"/>
    <col min="14340" max="14341" width="12.140625" customWidth="1"/>
    <col min="14342" max="14342" width="14" customWidth="1"/>
    <col min="14343" max="14346" width="12.140625" customWidth="1"/>
    <col min="14347" max="14347" width="11" customWidth="1"/>
    <col min="14348" max="14348" width="14.28515625" customWidth="1"/>
    <col min="14593" max="14593" width="6.7109375" customWidth="1"/>
    <col min="14594" max="14594" width="21.28515625" customWidth="1"/>
    <col min="14595" max="14595" width="14" customWidth="1"/>
    <col min="14596" max="14597" width="12.140625" customWidth="1"/>
    <col min="14598" max="14598" width="14" customWidth="1"/>
    <col min="14599" max="14602" width="12.140625" customWidth="1"/>
    <col min="14603" max="14603" width="11" customWidth="1"/>
    <col min="14604" max="14604" width="14.28515625" customWidth="1"/>
    <col min="14849" max="14849" width="6.7109375" customWidth="1"/>
    <col min="14850" max="14850" width="21.28515625" customWidth="1"/>
    <col min="14851" max="14851" width="14" customWidth="1"/>
    <col min="14852" max="14853" width="12.140625" customWidth="1"/>
    <col min="14854" max="14854" width="14" customWidth="1"/>
    <col min="14855" max="14858" width="12.140625" customWidth="1"/>
    <col min="14859" max="14859" width="11" customWidth="1"/>
    <col min="14860" max="14860" width="14.28515625" customWidth="1"/>
    <col min="15105" max="15105" width="6.7109375" customWidth="1"/>
    <col min="15106" max="15106" width="21.28515625" customWidth="1"/>
    <col min="15107" max="15107" width="14" customWidth="1"/>
    <col min="15108" max="15109" width="12.140625" customWidth="1"/>
    <col min="15110" max="15110" width="14" customWidth="1"/>
    <col min="15111" max="15114" width="12.140625" customWidth="1"/>
    <col min="15115" max="15115" width="11" customWidth="1"/>
    <col min="15116" max="15116" width="14.28515625" customWidth="1"/>
    <col min="15361" max="15361" width="6.7109375" customWidth="1"/>
    <col min="15362" max="15362" width="21.28515625" customWidth="1"/>
    <col min="15363" max="15363" width="14" customWidth="1"/>
    <col min="15364" max="15365" width="12.140625" customWidth="1"/>
    <col min="15366" max="15366" width="14" customWidth="1"/>
    <col min="15367" max="15370" width="12.140625" customWidth="1"/>
    <col min="15371" max="15371" width="11" customWidth="1"/>
    <col min="15372" max="15372" width="14.28515625" customWidth="1"/>
    <col min="15617" max="15617" width="6.7109375" customWidth="1"/>
    <col min="15618" max="15618" width="21.28515625" customWidth="1"/>
    <col min="15619" max="15619" width="14" customWidth="1"/>
    <col min="15620" max="15621" width="12.140625" customWidth="1"/>
    <col min="15622" max="15622" width="14" customWidth="1"/>
    <col min="15623" max="15626" width="12.140625" customWidth="1"/>
    <col min="15627" max="15627" width="11" customWidth="1"/>
    <col min="15628" max="15628" width="14.28515625" customWidth="1"/>
    <col min="15873" max="15873" width="6.7109375" customWidth="1"/>
    <col min="15874" max="15874" width="21.28515625" customWidth="1"/>
    <col min="15875" max="15875" width="14" customWidth="1"/>
    <col min="15876" max="15877" width="12.140625" customWidth="1"/>
    <col min="15878" max="15878" width="14" customWidth="1"/>
    <col min="15879" max="15882" width="12.140625" customWidth="1"/>
    <col min="15883" max="15883" width="11" customWidth="1"/>
    <col min="15884" max="15884" width="14.28515625" customWidth="1"/>
    <col min="16129" max="16129" width="6.7109375" customWidth="1"/>
    <col min="16130" max="16130" width="21.28515625" customWidth="1"/>
    <col min="16131" max="16131" width="14" customWidth="1"/>
    <col min="16132" max="16133" width="12.140625" customWidth="1"/>
    <col min="16134" max="16134" width="14" customWidth="1"/>
    <col min="16135" max="16138" width="12.140625" customWidth="1"/>
    <col min="16139" max="16139" width="11" customWidth="1"/>
    <col min="16140" max="16140" width="14.28515625" customWidth="1"/>
  </cols>
  <sheetData>
    <row r="1" spans="1:12" x14ac:dyDescent="0.25">
      <c r="I1" s="127" t="s">
        <v>142</v>
      </c>
      <c r="J1" s="127"/>
      <c r="K1" s="127"/>
      <c r="L1" s="127"/>
    </row>
    <row r="3" spans="1:12" ht="15.75" x14ac:dyDescent="0.25">
      <c r="A3" s="128" t="s">
        <v>64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5.75" thickBot="1" x14ac:dyDescent="0.3"/>
    <row r="5" spans="1:12" s="66" customFormat="1" ht="48" thickBot="1" x14ac:dyDescent="0.3">
      <c r="A5" s="62" t="s">
        <v>65</v>
      </c>
      <c r="B5" s="63" t="s">
        <v>66</v>
      </c>
      <c r="C5" s="64" t="s">
        <v>67</v>
      </c>
      <c r="D5" s="64" t="s">
        <v>68</v>
      </c>
      <c r="E5" s="64" t="s">
        <v>69</v>
      </c>
      <c r="F5" s="64" t="s">
        <v>70</v>
      </c>
      <c r="G5" s="64" t="s">
        <v>68</v>
      </c>
      <c r="H5" s="64" t="s">
        <v>71</v>
      </c>
      <c r="I5" s="64" t="s">
        <v>72</v>
      </c>
      <c r="J5" s="64" t="s">
        <v>68</v>
      </c>
      <c r="K5" s="64" t="s">
        <v>73</v>
      </c>
      <c r="L5" s="65" t="s">
        <v>74</v>
      </c>
    </row>
    <row r="6" spans="1:12" ht="32.25" thickTop="1" x14ac:dyDescent="0.25">
      <c r="A6" s="67" t="s">
        <v>13</v>
      </c>
      <c r="B6" s="68" t="s">
        <v>75</v>
      </c>
      <c r="C6" s="69">
        <v>1925600</v>
      </c>
      <c r="D6" s="69">
        <v>642000</v>
      </c>
      <c r="E6" s="69">
        <v>174169</v>
      </c>
      <c r="F6" s="69">
        <v>1283600</v>
      </c>
      <c r="G6" s="69">
        <v>642000</v>
      </c>
      <c r="H6" s="69">
        <v>110959</v>
      </c>
      <c r="I6" s="69">
        <v>641600</v>
      </c>
      <c r="J6" s="69">
        <v>641600</v>
      </c>
      <c r="K6" s="69">
        <v>40820</v>
      </c>
      <c r="L6" s="70">
        <v>0</v>
      </c>
    </row>
    <row r="7" spans="1:12" ht="16.5" thickBot="1" x14ac:dyDescent="0.3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</row>
  </sheetData>
  <mergeCells count="2">
    <mergeCell ref="I1:L1"/>
    <mergeCell ref="A3:L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I7" sqref="I7"/>
    </sheetView>
  </sheetViews>
  <sheetFormatPr defaultRowHeight="15.75" x14ac:dyDescent="0.25"/>
  <cols>
    <col min="1" max="1" width="7.7109375" style="61" customWidth="1"/>
    <col min="2" max="2" width="55" style="61" customWidth="1"/>
    <col min="3" max="3" width="12.140625" style="2" customWidth="1"/>
    <col min="4" max="5" width="12.140625" style="61" customWidth="1"/>
    <col min="6" max="256" width="9.140625" style="1"/>
    <col min="257" max="257" width="7.7109375" style="1" customWidth="1"/>
    <col min="258" max="258" width="55" style="1" customWidth="1"/>
    <col min="259" max="261" width="12.140625" style="1" customWidth="1"/>
    <col min="262" max="512" width="9.140625" style="1"/>
    <col min="513" max="513" width="7.7109375" style="1" customWidth="1"/>
    <col min="514" max="514" width="55" style="1" customWidth="1"/>
    <col min="515" max="517" width="12.140625" style="1" customWidth="1"/>
    <col min="518" max="768" width="9.140625" style="1"/>
    <col min="769" max="769" width="7.7109375" style="1" customWidth="1"/>
    <col min="770" max="770" width="55" style="1" customWidth="1"/>
    <col min="771" max="773" width="12.140625" style="1" customWidth="1"/>
    <col min="774" max="1024" width="9.140625" style="1"/>
    <col min="1025" max="1025" width="7.7109375" style="1" customWidth="1"/>
    <col min="1026" max="1026" width="55" style="1" customWidth="1"/>
    <col min="1027" max="1029" width="12.140625" style="1" customWidth="1"/>
    <col min="1030" max="1280" width="9.140625" style="1"/>
    <col min="1281" max="1281" width="7.7109375" style="1" customWidth="1"/>
    <col min="1282" max="1282" width="55" style="1" customWidth="1"/>
    <col min="1283" max="1285" width="12.140625" style="1" customWidth="1"/>
    <col min="1286" max="1536" width="9.140625" style="1"/>
    <col min="1537" max="1537" width="7.7109375" style="1" customWidth="1"/>
    <col min="1538" max="1538" width="55" style="1" customWidth="1"/>
    <col min="1539" max="1541" width="12.140625" style="1" customWidth="1"/>
    <col min="1542" max="1792" width="9.140625" style="1"/>
    <col min="1793" max="1793" width="7.7109375" style="1" customWidth="1"/>
    <col min="1794" max="1794" width="55" style="1" customWidth="1"/>
    <col min="1795" max="1797" width="12.140625" style="1" customWidth="1"/>
    <col min="1798" max="2048" width="9.140625" style="1"/>
    <col min="2049" max="2049" width="7.7109375" style="1" customWidth="1"/>
    <col min="2050" max="2050" width="55" style="1" customWidth="1"/>
    <col min="2051" max="2053" width="12.140625" style="1" customWidth="1"/>
    <col min="2054" max="2304" width="9.140625" style="1"/>
    <col min="2305" max="2305" width="7.7109375" style="1" customWidth="1"/>
    <col min="2306" max="2306" width="55" style="1" customWidth="1"/>
    <col min="2307" max="2309" width="12.140625" style="1" customWidth="1"/>
    <col min="2310" max="2560" width="9.140625" style="1"/>
    <col min="2561" max="2561" width="7.7109375" style="1" customWidth="1"/>
    <col min="2562" max="2562" width="55" style="1" customWidth="1"/>
    <col min="2563" max="2565" width="12.140625" style="1" customWidth="1"/>
    <col min="2566" max="2816" width="9.140625" style="1"/>
    <col min="2817" max="2817" width="7.7109375" style="1" customWidth="1"/>
    <col min="2818" max="2818" width="55" style="1" customWidth="1"/>
    <col min="2819" max="2821" width="12.140625" style="1" customWidth="1"/>
    <col min="2822" max="3072" width="9.140625" style="1"/>
    <col min="3073" max="3073" width="7.7109375" style="1" customWidth="1"/>
    <col min="3074" max="3074" width="55" style="1" customWidth="1"/>
    <col min="3075" max="3077" width="12.140625" style="1" customWidth="1"/>
    <col min="3078" max="3328" width="9.140625" style="1"/>
    <col min="3329" max="3329" width="7.7109375" style="1" customWidth="1"/>
    <col min="3330" max="3330" width="55" style="1" customWidth="1"/>
    <col min="3331" max="3333" width="12.140625" style="1" customWidth="1"/>
    <col min="3334" max="3584" width="9.140625" style="1"/>
    <col min="3585" max="3585" width="7.7109375" style="1" customWidth="1"/>
    <col min="3586" max="3586" width="55" style="1" customWidth="1"/>
    <col min="3587" max="3589" width="12.140625" style="1" customWidth="1"/>
    <col min="3590" max="3840" width="9.140625" style="1"/>
    <col min="3841" max="3841" width="7.7109375" style="1" customWidth="1"/>
    <col min="3842" max="3842" width="55" style="1" customWidth="1"/>
    <col min="3843" max="3845" width="12.140625" style="1" customWidth="1"/>
    <col min="3846" max="4096" width="9.140625" style="1"/>
    <col min="4097" max="4097" width="7.7109375" style="1" customWidth="1"/>
    <col min="4098" max="4098" width="55" style="1" customWidth="1"/>
    <col min="4099" max="4101" width="12.140625" style="1" customWidth="1"/>
    <col min="4102" max="4352" width="9.140625" style="1"/>
    <col min="4353" max="4353" width="7.7109375" style="1" customWidth="1"/>
    <col min="4354" max="4354" width="55" style="1" customWidth="1"/>
    <col min="4355" max="4357" width="12.140625" style="1" customWidth="1"/>
    <col min="4358" max="4608" width="9.140625" style="1"/>
    <col min="4609" max="4609" width="7.7109375" style="1" customWidth="1"/>
    <col min="4610" max="4610" width="55" style="1" customWidth="1"/>
    <col min="4611" max="4613" width="12.140625" style="1" customWidth="1"/>
    <col min="4614" max="4864" width="9.140625" style="1"/>
    <col min="4865" max="4865" width="7.7109375" style="1" customWidth="1"/>
    <col min="4866" max="4866" width="55" style="1" customWidth="1"/>
    <col min="4867" max="4869" width="12.140625" style="1" customWidth="1"/>
    <col min="4870" max="5120" width="9.140625" style="1"/>
    <col min="5121" max="5121" width="7.7109375" style="1" customWidth="1"/>
    <col min="5122" max="5122" width="55" style="1" customWidth="1"/>
    <col min="5123" max="5125" width="12.140625" style="1" customWidth="1"/>
    <col min="5126" max="5376" width="9.140625" style="1"/>
    <col min="5377" max="5377" width="7.7109375" style="1" customWidth="1"/>
    <col min="5378" max="5378" width="55" style="1" customWidth="1"/>
    <col min="5379" max="5381" width="12.140625" style="1" customWidth="1"/>
    <col min="5382" max="5632" width="9.140625" style="1"/>
    <col min="5633" max="5633" width="7.7109375" style="1" customWidth="1"/>
    <col min="5634" max="5634" width="55" style="1" customWidth="1"/>
    <col min="5635" max="5637" width="12.140625" style="1" customWidth="1"/>
    <col min="5638" max="5888" width="9.140625" style="1"/>
    <col min="5889" max="5889" width="7.7109375" style="1" customWidth="1"/>
    <col min="5890" max="5890" width="55" style="1" customWidth="1"/>
    <col min="5891" max="5893" width="12.140625" style="1" customWidth="1"/>
    <col min="5894" max="6144" width="9.140625" style="1"/>
    <col min="6145" max="6145" width="7.7109375" style="1" customWidth="1"/>
    <col min="6146" max="6146" width="55" style="1" customWidth="1"/>
    <col min="6147" max="6149" width="12.140625" style="1" customWidth="1"/>
    <col min="6150" max="6400" width="9.140625" style="1"/>
    <col min="6401" max="6401" width="7.7109375" style="1" customWidth="1"/>
    <col min="6402" max="6402" width="55" style="1" customWidth="1"/>
    <col min="6403" max="6405" width="12.140625" style="1" customWidth="1"/>
    <col min="6406" max="6656" width="9.140625" style="1"/>
    <col min="6657" max="6657" width="7.7109375" style="1" customWidth="1"/>
    <col min="6658" max="6658" width="55" style="1" customWidth="1"/>
    <col min="6659" max="6661" width="12.140625" style="1" customWidth="1"/>
    <col min="6662" max="6912" width="9.140625" style="1"/>
    <col min="6913" max="6913" width="7.7109375" style="1" customWidth="1"/>
    <col min="6914" max="6914" width="55" style="1" customWidth="1"/>
    <col min="6915" max="6917" width="12.140625" style="1" customWidth="1"/>
    <col min="6918" max="7168" width="9.140625" style="1"/>
    <col min="7169" max="7169" width="7.7109375" style="1" customWidth="1"/>
    <col min="7170" max="7170" width="55" style="1" customWidth="1"/>
    <col min="7171" max="7173" width="12.140625" style="1" customWidth="1"/>
    <col min="7174" max="7424" width="9.140625" style="1"/>
    <col min="7425" max="7425" width="7.7109375" style="1" customWidth="1"/>
    <col min="7426" max="7426" width="55" style="1" customWidth="1"/>
    <col min="7427" max="7429" width="12.140625" style="1" customWidth="1"/>
    <col min="7430" max="7680" width="9.140625" style="1"/>
    <col min="7681" max="7681" width="7.7109375" style="1" customWidth="1"/>
    <col min="7682" max="7682" width="55" style="1" customWidth="1"/>
    <col min="7683" max="7685" width="12.140625" style="1" customWidth="1"/>
    <col min="7686" max="7936" width="9.140625" style="1"/>
    <col min="7937" max="7937" width="7.7109375" style="1" customWidth="1"/>
    <col min="7938" max="7938" width="55" style="1" customWidth="1"/>
    <col min="7939" max="7941" width="12.140625" style="1" customWidth="1"/>
    <col min="7942" max="8192" width="9.140625" style="1"/>
    <col min="8193" max="8193" width="7.7109375" style="1" customWidth="1"/>
    <col min="8194" max="8194" width="55" style="1" customWidth="1"/>
    <col min="8195" max="8197" width="12.140625" style="1" customWidth="1"/>
    <col min="8198" max="8448" width="9.140625" style="1"/>
    <col min="8449" max="8449" width="7.7109375" style="1" customWidth="1"/>
    <col min="8450" max="8450" width="55" style="1" customWidth="1"/>
    <col min="8451" max="8453" width="12.140625" style="1" customWidth="1"/>
    <col min="8454" max="8704" width="9.140625" style="1"/>
    <col min="8705" max="8705" width="7.7109375" style="1" customWidth="1"/>
    <col min="8706" max="8706" width="55" style="1" customWidth="1"/>
    <col min="8707" max="8709" width="12.140625" style="1" customWidth="1"/>
    <col min="8710" max="8960" width="9.140625" style="1"/>
    <col min="8961" max="8961" width="7.7109375" style="1" customWidth="1"/>
    <col min="8962" max="8962" width="55" style="1" customWidth="1"/>
    <col min="8963" max="8965" width="12.140625" style="1" customWidth="1"/>
    <col min="8966" max="9216" width="9.140625" style="1"/>
    <col min="9217" max="9217" width="7.7109375" style="1" customWidth="1"/>
    <col min="9218" max="9218" width="55" style="1" customWidth="1"/>
    <col min="9219" max="9221" width="12.140625" style="1" customWidth="1"/>
    <col min="9222" max="9472" width="9.140625" style="1"/>
    <col min="9473" max="9473" width="7.7109375" style="1" customWidth="1"/>
    <col min="9474" max="9474" width="55" style="1" customWidth="1"/>
    <col min="9475" max="9477" width="12.140625" style="1" customWidth="1"/>
    <col min="9478" max="9728" width="9.140625" style="1"/>
    <col min="9729" max="9729" width="7.7109375" style="1" customWidth="1"/>
    <col min="9730" max="9730" width="55" style="1" customWidth="1"/>
    <col min="9731" max="9733" width="12.140625" style="1" customWidth="1"/>
    <col min="9734" max="9984" width="9.140625" style="1"/>
    <col min="9985" max="9985" width="7.7109375" style="1" customWidth="1"/>
    <col min="9986" max="9986" width="55" style="1" customWidth="1"/>
    <col min="9987" max="9989" width="12.140625" style="1" customWidth="1"/>
    <col min="9990" max="10240" width="9.140625" style="1"/>
    <col min="10241" max="10241" width="7.7109375" style="1" customWidth="1"/>
    <col min="10242" max="10242" width="55" style="1" customWidth="1"/>
    <col min="10243" max="10245" width="12.140625" style="1" customWidth="1"/>
    <col min="10246" max="10496" width="9.140625" style="1"/>
    <col min="10497" max="10497" width="7.7109375" style="1" customWidth="1"/>
    <col min="10498" max="10498" width="55" style="1" customWidth="1"/>
    <col min="10499" max="10501" width="12.140625" style="1" customWidth="1"/>
    <col min="10502" max="10752" width="9.140625" style="1"/>
    <col min="10753" max="10753" width="7.7109375" style="1" customWidth="1"/>
    <col min="10754" max="10754" width="55" style="1" customWidth="1"/>
    <col min="10755" max="10757" width="12.140625" style="1" customWidth="1"/>
    <col min="10758" max="11008" width="9.140625" style="1"/>
    <col min="11009" max="11009" width="7.7109375" style="1" customWidth="1"/>
    <col min="11010" max="11010" width="55" style="1" customWidth="1"/>
    <col min="11011" max="11013" width="12.140625" style="1" customWidth="1"/>
    <col min="11014" max="11264" width="9.140625" style="1"/>
    <col min="11265" max="11265" width="7.7109375" style="1" customWidth="1"/>
    <col min="11266" max="11266" width="55" style="1" customWidth="1"/>
    <col min="11267" max="11269" width="12.140625" style="1" customWidth="1"/>
    <col min="11270" max="11520" width="9.140625" style="1"/>
    <col min="11521" max="11521" width="7.7109375" style="1" customWidth="1"/>
    <col min="11522" max="11522" width="55" style="1" customWidth="1"/>
    <col min="11523" max="11525" width="12.140625" style="1" customWidth="1"/>
    <col min="11526" max="11776" width="9.140625" style="1"/>
    <col min="11777" max="11777" width="7.7109375" style="1" customWidth="1"/>
    <col min="11778" max="11778" width="55" style="1" customWidth="1"/>
    <col min="11779" max="11781" width="12.140625" style="1" customWidth="1"/>
    <col min="11782" max="12032" width="9.140625" style="1"/>
    <col min="12033" max="12033" width="7.7109375" style="1" customWidth="1"/>
    <col min="12034" max="12034" width="55" style="1" customWidth="1"/>
    <col min="12035" max="12037" width="12.140625" style="1" customWidth="1"/>
    <col min="12038" max="12288" width="9.140625" style="1"/>
    <col min="12289" max="12289" width="7.7109375" style="1" customWidth="1"/>
    <col min="12290" max="12290" width="55" style="1" customWidth="1"/>
    <col min="12291" max="12293" width="12.140625" style="1" customWidth="1"/>
    <col min="12294" max="12544" width="9.140625" style="1"/>
    <col min="12545" max="12545" width="7.7109375" style="1" customWidth="1"/>
    <col min="12546" max="12546" width="55" style="1" customWidth="1"/>
    <col min="12547" max="12549" width="12.140625" style="1" customWidth="1"/>
    <col min="12550" max="12800" width="9.140625" style="1"/>
    <col min="12801" max="12801" width="7.7109375" style="1" customWidth="1"/>
    <col min="12802" max="12802" width="55" style="1" customWidth="1"/>
    <col min="12803" max="12805" width="12.140625" style="1" customWidth="1"/>
    <col min="12806" max="13056" width="9.140625" style="1"/>
    <col min="13057" max="13057" width="7.7109375" style="1" customWidth="1"/>
    <col min="13058" max="13058" width="55" style="1" customWidth="1"/>
    <col min="13059" max="13061" width="12.140625" style="1" customWidth="1"/>
    <col min="13062" max="13312" width="9.140625" style="1"/>
    <col min="13313" max="13313" width="7.7109375" style="1" customWidth="1"/>
    <col min="13314" max="13314" width="55" style="1" customWidth="1"/>
    <col min="13315" max="13317" width="12.140625" style="1" customWidth="1"/>
    <col min="13318" max="13568" width="9.140625" style="1"/>
    <col min="13569" max="13569" width="7.7109375" style="1" customWidth="1"/>
    <col min="13570" max="13570" width="55" style="1" customWidth="1"/>
    <col min="13571" max="13573" width="12.140625" style="1" customWidth="1"/>
    <col min="13574" max="13824" width="9.140625" style="1"/>
    <col min="13825" max="13825" width="7.7109375" style="1" customWidth="1"/>
    <col min="13826" max="13826" width="55" style="1" customWidth="1"/>
    <col min="13827" max="13829" width="12.140625" style="1" customWidth="1"/>
    <col min="13830" max="14080" width="9.140625" style="1"/>
    <col min="14081" max="14081" width="7.7109375" style="1" customWidth="1"/>
    <col min="14082" max="14082" width="55" style="1" customWidth="1"/>
    <col min="14083" max="14085" width="12.140625" style="1" customWidth="1"/>
    <col min="14086" max="14336" width="9.140625" style="1"/>
    <col min="14337" max="14337" width="7.7109375" style="1" customWidth="1"/>
    <col min="14338" max="14338" width="55" style="1" customWidth="1"/>
    <col min="14339" max="14341" width="12.140625" style="1" customWidth="1"/>
    <col min="14342" max="14592" width="9.140625" style="1"/>
    <col min="14593" max="14593" width="7.7109375" style="1" customWidth="1"/>
    <col min="14594" max="14594" width="55" style="1" customWidth="1"/>
    <col min="14595" max="14597" width="12.140625" style="1" customWidth="1"/>
    <col min="14598" max="14848" width="9.140625" style="1"/>
    <col min="14849" max="14849" width="7.7109375" style="1" customWidth="1"/>
    <col min="14850" max="14850" width="55" style="1" customWidth="1"/>
    <col min="14851" max="14853" width="12.140625" style="1" customWidth="1"/>
    <col min="14854" max="15104" width="9.140625" style="1"/>
    <col min="15105" max="15105" width="7.7109375" style="1" customWidth="1"/>
    <col min="15106" max="15106" width="55" style="1" customWidth="1"/>
    <col min="15107" max="15109" width="12.140625" style="1" customWidth="1"/>
    <col min="15110" max="15360" width="9.140625" style="1"/>
    <col min="15361" max="15361" width="7.7109375" style="1" customWidth="1"/>
    <col min="15362" max="15362" width="55" style="1" customWidth="1"/>
    <col min="15363" max="15365" width="12.140625" style="1" customWidth="1"/>
    <col min="15366" max="15616" width="9.140625" style="1"/>
    <col min="15617" max="15617" width="7.7109375" style="1" customWidth="1"/>
    <col min="15618" max="15618" width="55" style="1" customWidth="1"/>
    <col min="15619" max="15621" width="12.140625" style="1" customWidth="1"/>
    <col min="15622" max="15872" width="9.140625" style="1"/>
    <col min="15873" max="15873" width="7.7109375" style="1" customWidth="1"/>
    <col min="15874" max="15874" width="55" style="1" customWidth="1"/>
    <col min="15875" max="15877" width="12.140625" style="1" customWidth="1"/>
    <col min="15878" max="16128" width="9.140625" style="1"/>
    <col min="16129" max="16129" width="7.7109375" style="1" customWidth="1"/>
    <col min="16130" max="16130" width="55" style="1" customWidth="1"/>
    <col min="16131" max="16133" width="12.140625" style="1" customWidth="1"/>
    <col min="16134" max="16384" width="9.140625" style="1"/>
  </cols>
  <sheetData>
    <row r="1" spans="1:5" ht="15.75" customHeight="1" x14ac:dyDescent="0.2">
      <c r="A1" s="129" t="s">
        <v>143</v>
      </c>
      <c r="B1" s="129"/>
      <c r="C1" s="129"/>
      <c r="D1" s="129"/>
      <c r="E1" s="129"/>
    </row>
    <row r="2" spans="1:5" ht="54" customHeight="1" x14ac:dyDescent="0.2">
      <c r="A2" s="125" t="s">
        <v>0</v>
      </c>
      <c r="B2" s="125"/>
      <c r="C2" s="125"/>
      <c r="D2" s="125"/>
      <c r="E2" s="125"/>
    </row>
    <row r="3" spans="1:5" x14ac:dyDescent="0.2">
      <c r="A3" s="120" t="s">
        <v>1</v>
      </c>
      <c r="B3" s="120"/>
      <c r="C3" s="120"/>
      <c r="D3" s="120"/>
      <c r="E3" s="120"/>
    </row>
    <row r="4" spans="1:5" ht="16.5" thickBot="1" x14ac:dyDescent="0.25">
      <c r="A4" s="123"/>
      <c r="B4" s="123"/>
      <c r="D4" s="3"/>
      <c r="E4" s="4" t="s">
        <v>2</v>
      </c>
    </row>
    <row r="5" spans="1:5" ht="24.75" thickBot="1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</row>
    <row r="6" spans="1:5" ht="13.5" thickBot="1" x14ac:dyDescent="0.25">
      <c r="A6" s="7" t="s">
        <v>8</v>
      </c>
      <c r="B6" s="8" t="s">
        <v>9</v>
      </c>
      <c r="C6" s="8" t="s">
        <v>10</v>
      </c>
      <c r="D6" s="8" t="s">
        <v>11</v>
      </c>
      <c r="E6" s="9" t="s">
        <v>12</v>
      </c>
    </row>
    <row r="7" spans="1:5" ht="13.5" thickBot="1" x14ac:dyDescent="0.25">
      <c r="A7" s="10" t="s">
        <v>13</v>
      </c>
      <c r="B7" s="11" t="s">
        <v>14</v>
      </c>
      <c r="C7" s="12">
        <v>84000</v>
      </c>
      <c r="D7" s="12">
        <v>87000</v>
      </c>
      <c r="E7" s="13">
        <v>87000</v>
      </c>
    </row>
    <row r="8" spans="1:5" ht="13.5" thickBot="1" x14ac:dyDescent="0.25">
      <c r="A8" s="10" t="s">
        <v>15</v>
      </c>
      <c r="B8" s="14" t="s">
        <v>16</v>
      </c>
      <c r="C8" s="12">
        <v>20000</v>
      </c>
      <c r="D8" s="12">
        <v>20000</v>
      </c>
      <c r="E8" s="13">
        <v>20000</v>
      </c>
    </row>
    <row r="9" spans="1:5" ht="13.5" thickBot="1" x14ac:dyDescent="0.25">
      <c r="A9" s="10" t="s">
        <v>17</v>
      </c>
      <c r="B9" s="11" t="s">
        <v>18</v>
      </c>
      <c r="C9" s="12">
        <v>0</v>
      </c>
      <c r="D9" s="12"/>
      <c r="E9" s="13"/>
    </row>
    <row r="10" spans="1:5" ht="13.5" thickBot="1" x14ac:dyDescent="0.25">
      <c r="A10" s="10" t="s">
        <v>19</v>
      </c>
      <c r="B10" s="11" t="s">
        <v>20</v>
      </c>
      <c r="C10" s="15">
        <f>+C11+C15+C16+C17</f>
        <v>135000</v>
      </c>
      <c r="D10" s="15">
        <f>+D11+D15+D16+D17</f>
        <v>140000</v>
      </c>
      <c r="E10" s="16">
        <f>+E11+E15+E16+E17</f>
        <v>145000</v>
      </c>
    </row>
    <row r="11" spans="1:5" ht="12.75" x14ac:dyDescent="0.2">
      <c r="A11" s="17" t="s">
        <v>21</v>
      </c>
      <c r="B11" s="18" t="s">
        <v>22</v>
      </c>
      <c r="C11" s="19">
        <f>+C12+C13+C14</f>
        <v>128000</v>
      </c>
      <c r="D11" s="19">
        <f>+D12+D13+D14</f>
        <v>132800</v>
      </c>
      <c r="E11" s="20">
        <f>+E12+E13+E14</f>
        <v>137500</v>
      </c>
    </row>
    <row r="12" spans="1:5" ht="12.75" x14ac:dyDescent="0.2">
      <c r="A12" s="21" t="s">
        <v>23</v>
      </c>
      <c r="B12" s="22" t="s">
        <v>24</v>
      </c>
      <c r="C12" s="23">
        <v>27000</v>
      </c>
      <c r="D12" s="23">
        <v>27500</v>
      </c>
      <c r="E12" s="24">
        <v>28000</v>
      </c>
    </row>
    <row r="13" spans="1:5" ht="12.75" x14ac:dyDescent="0.2">
      <c r="A13" s="21" t="s">
        <v>25</v>
      </c>
      <c r="B13" s="22" t="s">
        <v>26</v>
      </c>
      <c r="C13" s="23">
        <v>1000</v>
      </c>
      <c r="D13" s="23">
        <v>1100</v>
      </c>
      <c r="E13" s="24">
        <v>1200</v>
      </c>
    </row>
    <row r="14" spans="1:5" ht="12.75" x14ac:dyDescent="0.2">
      <c r="A14" s="21" t="s">
        <v>27</v>
      </c>
      <c r="B14" s="25" t="s">
        <v>28</v>
      </c>
      <c r="C14" s="23">
        <v>100000</v>
      </c>
      <c r="D14" s="23">
        <v>104200</v>
      </c>
      <c r="E14" s="24">
        <v>108300</v>
      </c>
    </row>
    <row r="15" spans="1:5" ht="12.75" x14ac:dyDescent="0.2">
      <c r="A15" s="21" t="s">
        <v>29</v>
      </c>
      <c r="B15" s="22" t="s">
        <v>30</v>
      </c>
      <c r="C15" s="23">
        <v>7000</v>
      </c>
      <c r="D15" s="23">
        <v>7200</v>
      </c>
      <c r="E15" s="24">
        <v>7500</v>
      </c>
    </row>
    <row r="16" spans="1:5" ht="12.75" x14ac:dyDescent="0.2">
      <c r="A16" s="21" t="s">
        <v>31</v>
      </c>
      <c r="B16" s="22" t="s">
        <v>32</v>
      </c>
      <c r="C16" s="23"/>
      <c r="D16" s="23"/>
      <c r="E16" s="24"/>
    </row>
    <row r="17" spans="1:5" ht="13.5" thickBot="1" x14ac:dyDescent="0.25">
      <c r="A17" s="26" t="s">
        <v>33</v>
      </c>
      <c r="B17" s="27" t="s">
        <v>34</v>
      </c>
      <c r="C17" s="28"/>
      <c r="D17" s="28"/>
      <c r="E17" s="29"/>
    </row>
    <row r="18" spans="1:5" ht="13.5" thickBot="1" x14ac:dyDescent="0.25">
      <c r="A18" s="10" t="s">
        <v>35</v>
      </c>
      <c r="B18" s="11" t="s">
        <v>36</v>
      </c>
      <c r="C18" s="12">
        <v>12600</v>
      </c>
      <c r="D18" s="12">
        <v>13000</v>
      </c>
      <c r="E18" s="13">
        <v>13500</v>
      </c>
    </row>
    <row r="19" spans="1:5" ht="13.5" thickBot="1" x14ac:dyDescent="0.25">
      <c r="A19" s="10" t="s">
        <v>37</v>
      </c>
      <c r="B19" s="11" t="s">
        <v>38</v>
      </c>
      <c r="C19" s="12"/>
      <c r="D19" s="12"/>
      <c r="E19" s="13"/>
    </row>
    <row r="20" spans="1:5" ht="13.5" thickBot="1" x14ac:dyDescent="0.25">
      <c r="A20" s="10" t="s">
        <v>39</v>
      </c>
      <c r="B20" s="11" t="s">
        <v>40</v>
      </c>
      <c r="C20" s="12"/>
      <c r="D20" s="12"/>
      <c r="E20" s="13"/>
    </row>
    <row r="21" spans="1:5" ht="13.5" thickBot="1" x14ac:dyDescent="0.25">
      <c r="A21" s="10" t="s">
        <v>41</v>
      </c>
      <c r="B21" s="14" t="s">
        <v>42</v>
      </c>
      <c r="C21" s="12"/>
      <c r="D21" s="12"/>
      <c r="E21" s="13"/>
    </row>
    <row r="22" spans="1:5" ht="13.5" thickBot="1" x14ac:dyDescent="0.25">
      <c r="A22" s="10" t="s">
        <v>43</v>
      </c>
      <c r="B22" s="11" t="s">
        <v>44</v>
      </c>
      <c r="C22" s="15">
        <f>+C7+C8+C9+C10+C18+C19+C20+C21</f>
        <v>251600</v>
      </c>
      <c r="D22" s="15">
        <f>+D7+D8+D9+D10+D18+D19+D20+D21</f>
        <v>260000</v>
      </c>
      <c r="E22" s="30">
        <f>+E7+E8+E9+E10+E18+E19+E20+E21</f>
        <v>265500</v>
      </c>
    </row>
    <row r="23" spans="1:5" ht="13.5" thickBot="1" x14ac:dyDescent="0.25">
      <c r="A23" s="10" t="s">
        <v>45</v>
      </c>
      <c r="B23" s="11" t="s">
        <v>46</v>
      </c>
      <c r="C23" s="31"/>
      <c r="D23" s="31"/>
      <c r="E23" s="32"/>
    </row>
    <row r="24" spans="1:5" ht="21.75" thickBot="1" x14ac:dyDescent="0.25">
      <c r="A24" s="10" t="s">
        <v>47</v>
      </c>
      <c r="B24" s="11" t="s">
        <v>48</v>
      </c>
      <c r="C24" s="15">
        <f>+C22+C23</f>
        <v>251600</v>
      </c>
      <c r="D24" s="15">
        <f>+D22+D23</f>
        <v>260000</v>
      </c>
      <c r="E24" s="16">
        <f>+E22+E23</f>
        <v>265500</v>
      </c>
    </row>
    <row r="25" spans="1:5" x14ac:dyDescent="0.2">
      <c r="A25" s="33"/>
      <c r="B25" s="34"/>
      <c r="C25" s="35"/>
      <c r="D25" s="36"/>
      <c r="E25" s="37"/>
    </row>
    <row r="26" spans="1:5" x14ac:dyDescent="0.2">
      <c r="A26" s="120" t="s">
        <v>49</v>
      </c>
      <c r="B26" s="120"/>
      <c r="C26" s="120"/>
      <c r="D26" s="120"/>
      <c r="E26" s="120"/>
    </row>
    <row r="27" spans="1:5" ht="16.5" thickBot="1" x14ac:dyDescent="0.25">
      <c r="A27" s="121"/>
      <c r="B27" s="121"/>
      <c r="D27" s="3"/>
      <c r="E27" s="4" t="s">
        <v>2</v>
      </c>
    </row>
    <row r="28" spans="1:5" ht="24.75" thickBot="1" x14ac:dyDescent="0.25">
      <c r="A28" s="5" t="s">
        <v>50</v>
      </c>
      <c r="B28" s="6" t="s">
        <v>51</v>
      </c>
      <c r="C28" s="6" t="s">
        <v>5</v>
      </c>
      <c r="D28" s="6" t="s">
        <v>6</v>
      </c>
      <c r="E28" s="6" t="s">
        <v>7</v>
      </c>
    </row>
    <row r="29" spans="1:5" ht="13.5" thickBot="1" x14ac:dyDescent="0.25">
      <c r="A29" s="38" t="s">
        <v>8</v>
      </c>
      <c r="B29" s="39" t="s">
        <v>9</v>
      </c>
      <c r="C29" s="39" t="s">
        <v>10</v>
      </c>
      <c r="D29" s="39" t="s">
        <v>11</v>
      </c>
      <c r="E29" s="40" t="s">
        <v>12</v>
      </c>
    </row>
    <row r="30" spans="1:5" ht="13.5" thickBot="1" x14ac:dyDescent="0.25">
      <c r="A30" s="10" t="s">
        <v>13</v>
      </c>
      <c r="B30" s="41" t="s">
        <v>52</v>
      </c>
      <c r="C30" s="12">
        <v>250958</v>
      </c>
      <c r="D30" s="12">
        <v>259358</v>
      </c>
      <c r="E30" s="42">
        <v>265500</v>
      </c>
    </row>
    <row r="31" spans="1:5" ht="13.5" thickBot="1" x14ac:dyDescent="0.25">
      <c r="A31" s="43" t="s">
        <v>15</v>
      </c>
      <c r="B31" s="44" t="s">
        <v>53</v>
      </c>
      <c r="C31" s="45">
        <f>+C32+C33+C34</f>
        <v>0</v>
      </c>
      <c r="D31" s="45">
        <f>+D32+D33+D34</f>
        <v>0</v>
      </c>
      <c r="E31" s="46">
        <f>+E32+E33+E34</f>
        <v>0</v>
      </c>
    </row>
    <row r="32" spans="1:5" ht="12.75" x14ac:dyDescent="0.2">
      <c r="A32" s="17" t="s">
        <v>54</v>
      </c>
      <c r="B32" s="47" t="s">
        <v>55</v>
      </c>
      <c r="C32" s="48"/>
      <c r="D32" s="48"/>
      <c r="E32" s="49"/>
    </row>
    <row r="33" spans="1:5" ht="12.75" x14ac:dyDescent="0.2">
      <c r="A33" s="17" t="s">
        <v>56</v>
      </c>
      <c r="B33" s="50" t="s">
        <v>57</v>
      </c>
      <c r="C33" s="23"/>
      <c r="D33" s="23"/>
      <c r="E33" s="24"/>
    </row>
    <row r="34" spans="1:5" ht="13.5" thickBot="1" x14ac:dyDescent="0.25">
      <c r="A34" s="17" t="s">
        <v>58</v>
      </c>
      <c r="B34" s="51" t="s">
        <v>59</v>
      </c>
      <c r="C34" s="23"/>
      <c r="D34" s="23"/>
      <c r="E34" s="24"/>
    </row>
    <row r="35" spans="1:5" ht="13.5" thickBot="1" x14ac:dyDescent="0.25">
      <c r="A35" s="10" t="s">
        <v>17</v>
      </c>
      <c r="B35" s="52" t="s">
        <v>60</v>
      </c>
      <c r="C35" s="53">
        <f>+C30+C31</f>
        <v>250958</v>
      </c>
      <c r="D35" s="53">
        <f>+D30+D31</f>
        <v>259358</v>
      </c>
      <c r="E35" s="54">
        <f>+E30+E31</f>
        <v>265500</v>
      </c>
    </row>
    <row r="36" spans="1:5" ht="13.5" thickBot="1" x14ac:dyDescent="0.25">
      <c r="A36" s="10" t="s">
        <v>61</v>
      </c>
      <c r="B36" s="52" t="s">
        <v>62</v>
      </c>
      <c r="C36" s="55">
        <v>642</v>
      </c>
      <c r="D36" s="55">
        <v>642</v>
      </c>
      <c r="E36" s="56"/>
    </row>
    <row r="37" spans="1:5" ht="13.5" thickBot="1" x14ac:dyDescent="0.25">
      <c r="A37" s="57" t="s">
        <v>35</v>
      </c>
      <c r="B37" s="58" t="s">
        <v>63</v>
      </c>
      <c r="C37" s="59">
        <f>+C35+C36</f>
        <v>251600</v>
      </c>
      <c r="D37" s="59">
        <f>+D35+D36</f>
        <v>260000</v>
      </c>
      <c r="E37" s="60">
        <f>+E35+E36</f>
        <v>265500</v>
      </c>
    </row>
    <row r="38" spans="1:5" x14ac:dyDescent="0.25">
      <c r="C38" s="61"/>
    </row>
    <row r="39" spans="1:5" x14ac:dyDescent="0.25">
      <c r="C39" s="61"/>
    </row>
    <row r="40" spans="1:5" x14ac:dyDescent="0.25">
      <c r="C40" s="61"/>
    </row>
    <row r="41" spans="1:5" x14ac:dyDescent="0.25">
      <c r="C41" s="61"/>
    </row>
    <row r="42" spans="1:5" x14ac:dyDescent="0.25">
      <c r="C42" s="61"/>
    </row>
    <row r="43" spans="1:5" x14ac:dyDescent="0.25">
      <c r="C43" s="61"/>
    </row>
    <row r="44" spans="1:5" x14ac:dyDescent="0.25">
      <c r="C44" s="61"/>
    </row>
    <row r="45" spans="1:5" x14ac:dyDescent="0.25">
      <c r="C45" s="61"/>
    </row>
    <row r="46" spans="1:5" x14ac:dyDescent="0.25">
      <c r="C46" s="61"/>
    </row>
    <row r="47" spans="1:5" x14ac:dyDescent="0.25">
      <c r="C47" s="61"/>
    </row>
    <row r="48" spans="1:5" x14ac:dyDescent="0.25">
      <c r="C48" s="61"/>
    </row>
    <row r="49" spans="3:3" x14ac:dyDescent="0.25">
      <c r="C49" s="61"/>
    </row>
    <row r="50" spans="3:3" x14ac:dyDescent="0.25">
      <c r="C50" s="61"/>
    </row>
  </sheetData>
  <mergeCells count="6">
    <mergeCell ref="A27:B27"/>
    <mergeCell ref="A1:E1"/>
    <mergeCell ref="A2:E2"/>
    <mergeCell ref="A3:E3"/>
    <mergeCell ref="A4:B4"/>
    <mergeCell ref="A26:E2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1.sz.mell. feladatbontás</vt:lpstr>
      <vt:lpstr>2.sz.mell. adósságállomány</vt:lpstr>
      <vt:lpstr>3.sz.mell. gördülőtervezés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Titkarsag</cp:lastModifiedBy>
  <cp:lastPrinted>2017-03-24T06:38:54Z</cp:lastPrinted>
  <dcterms:created xsi:type="dcterms:W3CDTF">2017-03-23T08:05:55Z</dcterms:created>
  <dcterms:modified xsi:type="dcterms:W3CDTF">2017-03-24T07:34:52Z</dcterms:modified>
</cp:coreProperties>
</file>